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720" windowHeight="7320" tabRatio="738" activeTab="0"/>
  </bookViews>
  <sheets>
    <sheet name="Annual HC Cost Model" sheetId="1" r:id="rId1"/>
  </sheets>
  <definedNames>
    <definedName name="_xlnm.Print_Area" localSheetId="0">'Annual HC Cost Model'!$M$173:$X$236</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hs1" localSheetId="0" hidden="1">'Annual HC Cost Model'!#REF!</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rel1" localSheetId="0" hidden="1">1</definedName>
    <definedName name="solver_rhs1"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comments1.xml><?xml version="1.0" encoding="utf-8"?>
<comments xmlns="http://schemas.openxmlformats.org/spreadsheetml/2006/main">
  <authors>
    <author>Current User</author>
    <author>FVPF</author>
  </authors>
  <commentList>
    <comment ref="F127" authorId="0">
      <text>
        <r>
          <rPr>
            <sz val="10"/>
            <rFont val="Tahoma"/>
            <family val="2"/>
          </rPr>
          <t xml:space="preserve">Identify the number of patients in your health system that will be the target of the DV intervention program.
</t>
        </r>
      </text>
    </comment>
    <comment ref="F128" authorId="0">
      <text>
        <r>
          <rPr>
            <sz val="10"/>
            <rFont val="Tahoma"/>
            <family val="2"/>
          </rPr>
          <t>Estimate of the percentage of those patients you see a year.</t>
        </r>
      </text>
    </comment>
    <comment ref="F130" authorId="0">
      <text>
        <r>
          <rPr>
            <sz val="10"/>
            <rFont val="Tahoma"/>
            <family val="2"/>
          </rPr>
          <t>Estimate the annual  prevalence rate of DV  in the target population.  See guidebook on national and setting specific data to assist you.</t>
        </r>
      </text>
    </comment>
    <comment ref="F133" authorId="0">
      <text>
        <r>
          <rPr>
            <b/>
            <sz val="10"/>
            <rFont val="Tahoma"/>
            <family val="2"/>
          </rPr>
          <t>Research shows that without training in place, identification rates are generally at 2-5% or less of patient population.</t>
        </r>
      </text>
    </comment>
    <comment ref="F136" authorId="0">
      <text>
        <r>
          <rPr>
            <b/>
            <sz val="10"/>
            <rFont val="Tahoma"/>
            <family val="2"/>
          </rPr>
          <t>Research and clinical experience shows that screening significantly increases identification,  up to as much as 30% of patient population. See Guidebook.</t>
        </r>
      </text>
    </comment>
    <comment ref="G147" authorId="0">
      <text>
        <r>
          <rPr>
            <b/>
            <sz val="10"/>
            <rFont val="Tahoma"/>
            <family val="2"/>
          </rPr>
          <t>If you were to reach your less aggressive program goal,  this is the  number of individuals that will have with improved  safety due to DV Intervention Program.</t>
        </r>
      </text>
    </comment>
    <comment ref="G148" authorId="0">
      <text>
        <r>
          <rPr>
            <b/>
            <sz val="10"/>
            <rFont val="Tahoma"/>
            <family val="2"/>
          </rPr>
          <t>If you were to reach your moderately aggressive success goal, this is the  number of individuals that will have with improved  health and safety due to DV Intervention Program.</t>
        </r>
      </text>
    </comment>
    <comment ref="G149" authorId="0">
      <text>
        <r>
          <rPr>
            <b/>
            <sz val="10"/>
            <rFont val="Tahoma"/>
            <family val="2"/>
          </rPr>
          <t>If you were to reach your aggressive program success goal,  this is the  number of individuals that will have improved health and safety due to DV Intervention Program.</t>
        </r>
      </text>
    </comment>
    <comment ref="F151" authorId="0">
      <text>
        <r>
          <rPr>
            <sz val="10"/>
            <rFont val="Tahoma"/>
            <family val="2"/>
          </rPr>
          <t xml:space="preserve">Estimate the expected difference in annual health care costs between patients with improved health &amp; safety and those without.  Or, try different scenarios to ascertain what will be needed to ensure that your program is cost neutral or cost effective.  For example, HealthPartners found that they spent an average of $1775.00 more a year on abused women than on general enrollees.  Other research found that women experiencing DV have costs that are 1.5-2.3 fold higher than that comparison groups (with annual costs differentials of $1,722-$2,790). Emerging research out of Pennsylvania expects to show at least a 20% decrease in costs as a result of on-site hospital based interventions. See guidebook for citations and a discussion on estimating reduction in costs by setting. </t>
        </r>
      </text>
    </comment>
    <comment ref="F3" authorId="0">
      <text>
        <r>
          <rPr>
            <sz val="10"/>
            <rFont val="Tahoma"/>
            <family val="2"/>
          </rPr>
          <t>Enter name of user</t>
        </r>
      </text>
    </comment>
    <comment ref="F4" authorId="0">
      <text>
        <r>
          <rPr>
            <sz val="10"/>
            <rFont val="Tahoma"/>
            <family val="2"/>
          </rPr>
          <t>Number each version to track different case scenarios.</t>
        </r>
      </text>
    </comment>
    <comment ref="F17" authorId="0">
      <text>
        <r>
          <rPr>
            <b/>
            <sz val="10"/>
            <rFont val="Tahoma"/>
            <family val="0"/>
          </rPr>
          <t>Include key administrators and physicians, to ensure a multi-disciplinary and institutionalized response.</t>
        </r>
      </text>
    </comment>
    <comment ref="F18" authorId="0">
      <text>
        <r>
          <rPr>
            <b/>
            <sz val="10"/>
            <rFont val="Tahoma"/>
            <family val="0"/>
          </rPr>
          <t>nurse practitioners, physician assistant's, nurses, etc.</t>
        </r>
      </text>
    </comment>
    <comment ref="F19" authorId="0">
      <text>
        <r>
          <rPr>
            <b/>
            <sz val="10"/>
            <rFont val="Tahoma"/>
            <family val="0"/>
          </rPr>
          <t>social workers, physical therapists, mental health, other licensed health care providers</t>
        </r>
      </text>
    </comment>
    <comment ref="F20" authorId="0">
      <text>
        <r>
          <rPr>
            <b/>
            <sz val="10"/>
            <rFont val="Tahoma"/>
            <family val="0"/>
          </rPr>
          <t>intake staff, security, foodservice and janitorial staff, etc.</t>
        </r>
      </text>
    </comment>
    <comment ref="F23" authorId="0">
      <text>
        <r>
          <rPr>
            <b/>
            <sz val="10"/>
            <rFont val="Tahoma"/>
            <family val="0"/>
          </rPr>
          <t>Estimate average growth rate for physicians and administrators</t>
        </r>
      </text>
    </comment>
    <comment ref="F24" authorId="0">
      <text>
        <r>
          <rPr>
            <b/>
            <sz val="10"/>
            <rFont val="Tahoma"/>
            <family val="0"/>
          </rPr>
          <t>Estimate average growth rate for mid-level clinicians</t>
        </r>
      </text>
    </comment>
    <comment ref="F25" authorId="0">
      <text>
        <r>
          <rPr>
            <b/>
            <sz val="10"/>
            <rFont val="Tahoma"/>
            <family val="0"/>
          </rPr>
          <t>Estimate average growth rate for other providers</t>
        </r>
      </text>
    </comment>
    <comment ref="F26" authorId="0">
      <text>
        <r>
          <rPr>
            <b/>
            <sz val="10"/>
            <rFont val="Tahoma"/>
            <family val="0"/>
          </rPr>
          <t>Estimate average growth rate for other health staff</t>
        </r>
      </text>
    </comment>
    <comment ref="F29" authorId="0">
      <text>
        <r>
          <rPr>
            <b/>
            <sz val="10"/>
            <rFont val="Tahoma"/>
            <family val="0"/>
          </rPr>
          <t>1-2 experts is usually sufficient</t>
        </r>
      </text>
    </comment>
    <comment ref="E30" authorId="0">
      <text>
        <r>
          <rPr>
            <b/>
            <sz val="10"/>
            <rFont val="Tahoma"/>
            <family val="0"/>
          </rPr>
          <t>Eight hours is usually sufficient</t>
        </r>
      </text>
    </comment>
    <comment ref="F30" authorId="0">
      <text>
        <r>
          <rPr>
            <b/>
            <sz val="10"/>
            <rFont val="Tahoma"/>
            <family val="0"/>
          </rPr>
          <t>If no one is available to volunteer their time, these costs range from $15-$150.00 an hour</t>
        </r>
      </text>
    </comment>
    <comment ref="E34" authorId="0">
      <text>
        <r>
          <rPr>
            <b/>
            <sz val="10"/>
            <rFont val="Tahoma"/>
            <family val="0"/>
          </rPr>
          <t>Trainings generally range from 1-8 hours a day.</t>
        </r>
      </text>
    </comment>
    <comment ref="E35" authorId="0">
      <text>
        <r>
          <rPr>
            <b/>
            <sz val="10"/>
            <rFont val="Tahoma"/>
            <family val="0"/>
          </rPr>
          <t>Number of hours staff may spend organizing speakers, logistics, agenda, etc.</t>
        </r>
      </text>
    </comment>
    <comment ref="F34" authorId="0">
      <text>
        <r>
          <rPr>
            <b/>
            <sz val="10"/>
            <rFont val="Tahoma"/>
            <family val="0"/>
          </rPr>
          <t>If not using existing staff, faculty costs generally range from $15-$150 an hour depending on expertise and profession.</t>
        </r>
      </text>
    </comment>
    <comment ref="F35" authorId="0">
      <text>
        <r>
          <rPr>
            <b/>
            <sz val="10"/>
            <rFont val="Tahoma"/>
            <family val="0"/>
          </rPr>
          <t>Cost per hour for that staff person/people</t>
        </r>
      </text>
    </comment>
    <comment ref="F36" authorId="0">
      <text>
        <r>
          <rPr>
            <b/>
            <sz val="10"/>
            <rFont val="Tahoma"/>
            <family val="0"/>
          </rPr>
          <t>Travel costs for faculty or staff, if any</t>
        </r>
      </text>
    </comment>
    <comment ref="F37" authorId="0">
      <text>
        <r>
          <rPr>
            <b/>
            <sz val="10"/>
            <rFont val="Tahoma"/>
            <family val="0"/>
          </rPr>
          <t>Will vary on training size, existing room &amp; equipment available</t>
        </r>
      </text>
    </comment>
    <comment ref="E40" authorId="0">
      <text>
        <r>
          <rPr>
            <b/>
            <sz val="10"/>
            <rFont val="Tahoma"/>
            <family val="0"/>
          </rPr>
          <t>Will vary based on number of participants</t>
        </r>
      </text>
    </comment>
    <comment ref="E41" authorId="0">
      <text>
        <r>
          <rPr>
            <b/>
            <sz val="10"/>
            <rFont val="Tahoma"/>
            <family val="0"/>
          </rPr>
          <t>One for every provider or participant</t>
        </r>
      </text>
    </comment>
    <comment ref="E42" authorId="0">
      <text>
        <r>
          <rPr>
            <b/>
            <sz val="10"/>
            <rFont val="Tahoma"/>
            <family val="0"/>
          </rPr>
          <t>e.g. one for every waiting or exam room</t>
        </r>
      </text>
    </comment>
    <comment ref="E44" authorId="0">
      <text>
        <r>
          <rPr>
            <b/>
            <sz val="10"/>
            <rFont val="Tahoma"/>
            <family val="0"/>
          </rPr>
          <t>Number will vary</t>
        </r>
      </text>
    </comment>
    <comment ref="E45" authorId="0">
      <text>
        <r>
          <rPr>
            <b/>
            <sz val="10"/>
            <rFont val="Tahoma"/>
            <family val="0"/>
          </rPr>
          <t>One for each program manager or key clinician.</t>
        </r>
      </text>
    </comment>
    <comment ref="F40" authorId="0">
      <text>
        <r>
          <rPr>
            <b/>
            <sz val="10"/>
            <rFont val="Tahoma"/>
            <family val="0"/>
          </rPr>
          <t>Will vary, but about $5.00-$10.00 per packet.</t>
        </r>
      </text>
    </comment>
    <comment ref="F41" authorId="0">
      <text>
        <r>
          <rPr>
            <b/>
            <sz val="10"/>
            <rFont val="Tahoma"/>
            <family val="0"/>
          </rPr>
          <t>See guidebook for examples</t>
        </r>
      </text>
    </comment>
    <comment ref="F42" authorId="0">
      <text>
        <r>
          <rPr>
            <b/>
            <sz val="10"/>
            <rFont val="Tahoma"/>
            <family val="0"/>
          </rPr>
          <t>About $5.00 each. See guidebook for resources</t>
        </r>
      </text>
    </comment>
    <comment ref="F43" authorId="0">
      <text>
        <r>
          <rPr>
            <b/>
            <sz val="10"/>
            <rFont val="Tahoma"/>
            <family val="0"/>
          </rPr>
          <t>Varies, about 10 cents each</t>
        </r>
      </text>
    </comment>
    <comment ref="F44" authorId="0">
      <text>
        <r>
          <rPr>
            <b/>
            <sz val="10"/>
            <rFont val="Tahoma"/>
            <family val="0"/>
          </rPr>
          <t>Chart Stamps: $5.00, changes in forms will vary.</t>
        </r>
      </text>
    </comment>
    <comment ref="F45" authorId="0">
      <text>
        <r>
          <rPr>
            <b/>
            <sz val="10"/>
            <rFont val="Tahoma"/>
            <family val="0"/>
          </rPr>
          <t>See guidebook for examples.</t>
        </r>
      </text>
    </comment>
    <comment ref="F48" authorId="0">
      <text>
        <r>
          <rPr>
            <b/>
            <sz val="10"/>
            <rFont val="Tahoma"/>
            <family val="0"/>
          </rPr>
          <t>Compute daily salary by taking annual 
salary/2080 hrs/year x 8 hours/day.</t>
        </r>
      </text>
    </comment>
    <comment ref="F49" authorId="0">
      <text>
        <r>
          <rPr>
            <b/>
            <sz val="10"/>
            <rFont val="Tahoma"/>
            <family val="0"/>
          </rPr>
          <t>We suggest at least 1-4 hours long.</t>
        </r>
      </text>
    </comment>
    <comment ref="F50" authorId="0">
      <text>
        <r>
          <rPr>
            <b/>
            <sz val="10"/>
            <rFont val="Tahoma"/>
            <family val="0"/>
          </rPr>
          <t>We suggest at least one hour long.</t>
        </r>
      </text>
    </comment>
    <comment ref="F52" authorId="0">
      <text>
        <r>
          <rPr>
            <b/>
            <sz val="10"/>
            <rFont val="Tahoma"/>
            <family val="0"/>
          </rPr>
          <t>Compute daily salary by taking annual salary/2080 hrs/year x 8 hours/day.</t>
        </r>
      </text>
    </comment>
    <comment ref="F53" authorId="0">
      <text>
        <r>
          <rPr>
            <b/>
            <sz val="10"/>
            <rFont val="Tahoma"/>
            <family val="0"/>
          </rPr>
          <t>Should be at least four hours long</t>
        </r>
      </text>
    </comment>
    <comment ref="F54" authorId="0">
      <text>
        <r>
          <rPr>
            <b/>
            <sz val="10"/>
            <rFont val="Tahoma"/>
            <family val="0"/>
          </rPr>
          <t>Should be at least one hour long.</t>
        </r>
      </text>
    </comment>
    <comment ref="F56" authorId="0">
      <text>
        <r>
          <rPr>
            <b/>
            <sz val="10"/>
            <rFont val="Tahoma"/>
            <family val="0"/>
          </rPr>
          <t>Compute daily salary by taking annual salary/2080 hrs/year x 8 hours/day.</t>
        </r>
      </text>
    </comment>
    <comment ref="F57" authorId="0">
      <text>
        <r>
          <rPr>
            <b/>
            <sz val="10"/>
            <rFont val="Tahoma"/>
            <family val="0"/>
          </rPr>
          <t>At least 4 hours long</t>
        </r>
      </text>
    </comment>
    <comment ref="F58" authorId="0">
      <text>
        <r>
          <rPr>
            <b/>
            <sz val="10"/>
            <rFont val="Tahoma"/>
            <family val="0"/>
          </rPr>
          <t>At least 1 hour long</t>
        </r>
      </text>
    </comment>
    <comment ref="F67" authorId="0">
      <text>
        <r>
          <rPr>
            <b/>
            <sz val="10"/>
            <rFont val="Tahoma"/>
            <family val="0"/>
          </rPr>
          <t>Will vary - from 5%-100% See guidebook for assistance on staffing.</t>
        </r>
      </text>
    </comment>
    <comment ref="F68" authorId="0">
      <text>
        <r>
          <rPr>
            <b/>
            <sz val="10"/>
            <rFont val="Tahoma"/>
            <family val="0"/>
          </rPr>
          <t>Will vary on level of expertise $40,000-$80,000. See guidebook for recommendations</t>
        </r>
      </text>
    </comment>
    <comment ref="F71" authorId="0">
      <text>
        <r>
          <rPr>
            <b/>
            <sz val="10"/>
            <rFont val="Tahoma"/>
            <family val="0"/>
          </rPr>
          <t>See guidebook for assistance.</t>
        </r>
      </text>
    </comment>
    <comment ref="F72" authorId="0">
      <text>
        <r>
          <rPr>
            <b/>
            <sz val="10"/>
            <rFont val="Tahoma"/>
            <family val="0"/>
          </rPr>
          <t>Will vary - see guidebook for assistance.</t>
        </r>
      </text>
    </comment>
    <comment ref="F75" authorId="0">
      <text>
        <r>
          <rPr>
            <b/>
            <sz val="10"/>
            <rFont val="Tahoma"/>
            <family val="0"/>
          </rPr>
          <t>See guidebook for explanation.</t>
        </r>
      </text>
    </comment>
    <comment ref="F76" authorId="0">
      <text>
        <r>
          <rPr>
            <b/>
            <sz val="10"/>
            <rFont val="Tahoma"/>
            <family val="0"/>
          </rPr>
          <t>Input average IT salary or see guidebook for help.</t>
        </r>
      </text>
    </comment>
    <comment ref="F79" authorId="0">
      <text>
        <r>
          <rPr>
            <b/>
            <sz val="10"/>
            <rFont val="Tahoma"/>
            <family val="0"/>
          </rPr>
          <t>Will vary from 5% -100% depending on program.</t>
        </r>
      </text>
    </comment>
    <comment ref="F80" authorId="0">
      <text>
        <r>
          <rPr>
            <b/>
            <sz val="10"/>
            <rFont val="Tahoma"/>
            <family val="0"/>
          </rPr>
          <t>Enter average salary for AA in your setting.</t>
        </r>
      </text>
    </comment>
    <comment ref="F83" authorId="0">
      <text>
        <r>
          <rPr>
            <b/>
            <sz val="10"/>
            <rFont val="Tahoma"/>
            <family val="0"/>
          </rPr>
          <t>Optional, see guidebook for help.</t>
        </r>
      </text>
    </comment>
    <comment ref="F84" authorId="0">
      <text>
        <r>
          <rPr>
            <b/>
            <sz val="10"/>
            <rFont val="Tahoma"/>
            <family val="0"/>
          </rPr>
          <t>Enter average salary for program evaluator.</t>
        </r>
      </text>
    </comment>
    <comment ref="F85" authorId="0">
      <text>
        <r>
          <rPr>
            <b/>
            <sz val="10"/>
            <rFont val="Tahoma"/>
            <family val="0"/>
          </rPr>
          <t>New evaluation tools, database changes etc.</t>
        </r>
      </text>
    </comment>
    <comment ref="F88" authorId="0">
      <text>
        <r>
          <rPr>
            <b/>
            <sz val="10"/>
            <rFont val="Tahoma"/>
            <family val="0"/>
          </rPr>
          <t>Will vary - generally 3% a year.</t>
        </r>
      </text>
    </comment>
    <comment ref="F91" authorId="0">
      <text>
        <r>
          <rPr>
            <b/>
            <sz val="10"/>
            <rFont val="Tahoma"/>
            <family val="0"/>
          </rPr>
          <t>if needed, for new staff</t>
        </r>
      </text>
    </comment>
    <comment ref="F92" authorId="0">
      <text>
        <r>
          <rPr>
            <b/>
            <sz val="10"/>
            <rFont val="Tahoma"/>
            <family val="0"/>
          </rPr>
          <t>if needed, for new staff</t>
        </r>
      </text>
    </comment>
    <comment ref="F95" authorId="0">
      <text>
        <r>
          <rPr>
            <b/>
            <sz val="10"/>
            <rFont val="Tahoma"/>
            <family val="0"/>
          </rPr>
          <t>If changes are made. Cost will vary.</t>
        </r>
      </text>
    </comment>
    <comment ref="F96" authorId="0">
      <text>
        <r>
          <rPr>
            <b/>
            <sz val="10"/>
            <rFont val="Tahoma"/>
            <family val="0"/>
          </rPr>
          <t>Costs will be minimal. See guidebook.</t>
        </r>
      </text>
    </comment>
    <comment ref="F97" authorId="0">
      <text>
        <r>
          <rPr>
            <b/>
            <sz val="10"/>
            <rFont val="Tahoma"/>
            <family val="0"/>
          </rPr>
          <t>Costs will be minimal. See guidebook.</t>
        </r>
      </text>
    </comment>
    <comment ref="F98" authorId="0">
      <text>
        <r>
          <rPr>
            <b/>
            <sz val="10"/>
            <rFont val="Tahoma"/>
            <family val="0"/>
          </rPr>
          <t>Costs will be minimal. See guidebook.</t>
        </r>
      </text>
    </comment>
    <comment ref="F99" authorId="0">
      <text>
        <r>
          <rPr>
            <b/>
            <sz val="10"/>
            <rFont val="Tahoma"/>
            <family val="0"/>
          </rPr>
          <t>Costs will be minimal. See guidebook.</t>
        </r>
      </text>
    </comment>
    <comment ref="F100" authorId="0">
      <text>
        <r>
          <rPr>
            <b/>
            <sz val="10"/>
            <rFont val="Tahoma"/>
            <family val="0"/>
          </rPr>
          <t>Calculate your usual share of overhead for new programs.</t>
        </r>
      </text>
    </comment>
    <comment ref="F104" authorId="0">
      <text>
        <r>
          <rPr>
            <b/>
            <sz val="10"/>
            <rFont val="Tahoma"/>
            <family val="0"/>
          </rPr>
          <t>Generally 10 cents each. Buy in bulk.</t>
        </r>
      </text>
    </comment>
    <comment ref="F105" authorId="0">
      <text>
        <r>
          <rPr>
            <b/>
            <sz val="10"/>
            <rFont val="Tahoma"/>
            <family val="0"/>
          </rPr>
          <t>Can be photocopied or developed.</t>
        </r>
      </text>
    </comment>
    <comment ref="F106" authorId="0">
      <text>
        <r>
          <rPr>
            <b/>
            <sz val="10"/>
            <rFont val="Tahoma"/>
            <family val="0"/>
          </rPr>
          <t>Optional, cost will depend on quality of camera.</t>
        </r>
      </text>
    </comment>
    <comment ref="F107" authorId="0">
      <text>
        <r>
          <rPr>
            <b/>
            <sz val="10"/>
            <rFont val="Tahoma"/>
            <family val="0"/>
          </rPr>
          <t>Optional</t>
        </r>
      </text>
    </comment>
    <comment ref="F108" authorId="0">
      <text>
        <r>
          <rPr>
            <b/>
            <sz val="10"/>
            <rFont val="Tahoma"/>
            <family val="0"/>
          </rPr>
          <t>Generally $5.00 each. Buy in bulk.</t>
        </r>
      </text>
    </comment>
    <comment ref="F109" authorId="0">
      <text>
        <r>
          <rPr>
            <b/>
            <sz val="10"/>
            <rFont val="Tahoma"/>
            <family val="0"/>
          </rPr>
          <t>If used, $5.00 each.</t>
        </r>
      </text>
    </comment>
    <comment ref="F110" authorId="0">
      <text>
        <r>
          <rPr>
            <b/>
            <sz val="10"/>
            <rFont val="Tahoma"/>
            <family val="0"/>
          </rPr>
          <t>Any other costs not listed above.</t>
        </r>
      </text>
    </comment>
    <comment ref="E124" authorId="0">
      <text>
        <r>
          <rPr>
            <b/>
            <sz val="10"/>
            <rFont val="Tahoma"/>
            <family val="0"/>
          </rPr>
          <t>National Consensus Guidelines support screening all adolescent and adult patients. Definitions of adolescents will vary by setting.</t>
        </r>
      </text>
    </comment>
    <comment ref="F62" authorId="0">
      <text>
        <r>
          <rPr>
            <b/>
            <sz val="10"/>
            <rFont val="Tahoma"/>
            <family val="0"/>
          </rPr>
          <t>Compute daily salary by taking annual salary/2080 hrs/year x 8 hours/day.</t>
        </r>
      </text>
    </comment>
    <comment ref="F63" authorId="0">
      <text>
        <r>
          <rPr>
            <b/>
            <sz val="10"/>
            <rFont val="Tahoma"/>
            <family val="0"/>
          </rPr>
          <t>At least 2 hours long</t>
        </r>
      </text>
    </comment>
    <comment ref="F64" authorId="0">
      <text>
        <r>
          <rPr>
            <b/>
            <sz val="10"/>
            <rFont val="Tahoma"/>
            <family val="0"/>
          </rPr>
          <t>At least one hour</t>
        </r>
      </text>
    </comment>
    <comment ref="F93" authorId="1">
      <text>
        <r>
          <rPr>
            <b/>
            <sz val="8"/>
            <rFont val="Tahoma"/>
            <family val="0"/>
          </rPr>
          <t xml:space="preserve">Such as safety cards, cameras, film and provider reference materials. </t>
        </r>
        <r>
          <rPr>
            <sz val="8"/>
            <rFont val="Tahoma"/>
            <family val="0"/>
          </rPr>
          <t xml:space="preserve">
</t>
        </r>
      </text>
    </comment>
    <comment ref="F28" authorId="1">
      <text>
        <r>
          <rPr>
            <b/>
            <sz val="10"/>
            <rFont val="Tahoma"/>
            <family val="2"/>
          </rPr>
          <t>You may have on-site trainers or community experts available, if so, skip this section</t>
        </r>
        <r>
          <rPr>
            <sz val="8"/>
            <rFont val="Tahoma"/>
            <family val="0"/>
          </rPr>
          <t xml:space="preserve">
</t>
        </r>
      </text>
    </comment>
    <comment ref="C121" authorId="1">
      <text>
        <r>
          <rPr>
            <b/>
            <sz val="10"/>
            <rFont val="Tahoma"/>
            <family val="2"/>
          </rPr>
          <t>See Guidebook for a comments &amp; references on screening both men &amp; women for victimization.</t>
        </r>
        <r>
          <rPr>
            <sz val="8"/>
            <rFont val="Tahoma"/>
            <family val="0"/>
          </rPr>
          <t xml:space="preserve">
</t>
        </r>
      </text>
    </comment>
    <comment ref="E141" authorId="1">
      <text>
        <r>
          <rPr>
            <sz val="10"/>
            <rFont val="Tahoma"/>
            <family val="2"/>
          </rPr>
          <t>Estimate what percentage of the abused patients will demonstrate improved health and safety. The program will calculate three scenarios for you, assessing the impact of a less aggressive, moderate, and more aggressive program. See Guidebook for assistance.</t>
        </r>
        <r>
          <rPr>
            <sz val="8"/>
            <rFont val="Tahoma"/>
            <family val="0"/>
          </rPr>
          <t xml:space="preserve">
</t>
        </r>
      </text>
    </comment>
  </commentList>
</comments>
</file>

<file path=xl/sharedStrings.xml><?xml version="1.0" encoding="utf-8"?>
<sst xmlns="http://schemas.openxmlformats.org/spreadsheetml/2006/main" count="307" uniqueCount="214">
  <si>
    <t>Member/Patient Population Eligible for Screening</t>
  </si>
  <si>
    <t>Estimated DV Members/Patients in Population</t>
  </si>
  <si>
    <t>Training and Program Implementation</t>
  </si>
  <si>
    <t>Program Manager</t>
  </si>
  <si>
    <t>Onsite DV Expert</t>
  </si>
  <si>
    <t>IT Support</t>
  </si>
  <si>
    <t>Administrative Assistance</t>
  </si>
  <si>
    <t>Quality/Outcomes Evaluator</t>
  </si>
  <si>
    <t>Training</t>
  </si>
  <si>
    <t>iii.  Postage</t>
  </si>
  <si>
    <t>iv. Telephone</t>
  </si>
  <si>
    <t>v.  Office Supplies</t>
  </si>
  <si>
    <t>vi.  Program share of overhead (e.g., space rental, utilities, etc.)</t>
  </si>
  <si>
    <t>Annual Replacement Costs of DV Materials for Program (Years 2 and 3)</t>
  </si>
  <si>
    <t>Total Annual Replacement Costs of DV Materials (calculated)</t>
  </si>
  <si>
    <t>NO</t>
  </si>
  <si>
    <t>11.</t>
  </si>
  <si>
    <t>12.</t>
  </si>
  <si>
    <t>Considerations for defining target patient population eligible for screening (primary victims, not dependents)</t>
  </si>
  <si>
    <t>Estimated number of individuals eligible for screening</t>
  </si>
  <si>
    <t>Training the Trainer Costs</t>
  </si>
  <si>
    <t>Departments:</t>
  </si>
  <si>
    <t>OB/Gyn</t>
  </si>
  <si>
    <t>Urgent Care</t>
  </si>
  <si>
    <t>Primary Care</t>
  </si>
  <si>
    <t>Mental Health</t>
  </si>
  <si>
    <r>
      <t xml:space="preserve">Breakeven is achieved when Savings is greater than the Investment Costs, i.e., Cumulative Program Savings </t>
    </r>
    <r>
      <rPr>
        <u val="single"/>
        <sz val="10"/>
        <color indexed="10"/>
        <rFont val="Tahoma"/>
        <family val="2"/>
      </rPr>
      <t>&gt;</t>
    </r>
    <r>
      <rPr>
        <sz val="10"/>
        <color indexed="10"/>
        <rFont val="Tahoma"/>
        <family val="2"/>
      </rPr>
      <t xml:space="preserve"> $.00</t>
    </r>
  </si>
  <si>
    <t>Breakeven Analysis (Cumulative Over 3 Years)</t>
  </si>
  <si>
    <t>1.</t>
  </si>
  <si>
    <t>2.</t>
  </si>
  <si>
    <t>3.</t>
  </si>
  <si>
    <t>4.</t>
  </si>
  <si>
    <t>Not Specified</t>
  </si>
  <si>
    <t>5.</t>
  </si>
  <si>
    <t>Unit Cost</t>
  </si>
  <si>
    <t>#</t>
  </si>
  <si>
    <t>List Specification for Data Entry</t>
  </si>
  <si>
    <t>Prepared By:</t>
  </si>
  <si>
    <t>Year 1</t>
  </si>
  <si>
    <t>Year 2</t>
  </si>
  <si>
    <t>Year 3</t>
  </si>
  <si>
    <t>Initial</t>
  </si>
  <si>
    <t>Reinforcement</t>
  </si>
  <si>
    <t>Total Physicians:</t>
  </si>
  <si>
    <t>6.</t>
  </si>
  <si>
    <t>7.</t>
  </si>
  <si>
    <t>On-going Implementation Costs</t>
  </si>
  <si>
    <t xml:space="preserve">                                          % Identification with training</t>
  </si>
  <si>
    <t>Provider/Staff Time for Attending Training</t>
  </si>
  <si>
    <t xml:space="preserve">Health Plan Specific </t>
  </si>
  <si>
    <t>Demographics/Target Population</t>
  </si>
  <si>
    <t>Estimated Providers/Personnel Trained</t>
  </si>
  <si>
    <t>Other</t>
  </si>
  <si>
    <t>8.</t>
  </si>
  <si>
    <t>without Intervention Training</t>
  </si>
  <si>
    <t>with Intervention Training</t>
  </si>
  <si>
    <t>INSTRUCTIONS:</t>
  </si>
  <si>
    <t>TOTAL INVESTMENT COST</t>
  </si>
  <si>
    <t>Proposed number of providers/personnel to be trained in Year 1:</t>
  </si>
  <si>
    <t>9.</t>
  </si>
  <si>
    <t>Male</t>
  </si>
  <si>
    <t>Female</t>
  </si>
  <si>
    <t>Estimated Percentage of identification with training</t>
  </si>
  <si>
    <t>Number of victims identified attributable to training (calculated)</t>
  </si>
  <si>
    <t>Estimated cost reduction of health care services used after safety is improved</t>
  </si>
  <si>
    <t>Direct health care cost savings attributable to DV Program (calculated):</t>
  </si>
  <si>
    <t>Training and Program Implementation Materials (number/unit cost)</t>
  </si>
  <si>
    <t>1.  Initial Training (Number of hours/provider/year)</t>
  </si>
  <si>
    <t>2.  Reinforcement Training (Number of hours/ provider/year)</t>
  </si>
  <si>
    <t>1.  Initial Training (Number of hours/clinician/year)</t>
  </si>
  <si>
    <t>2.  Reinforcement Training (Number of hours/clinician/year)</t>
  </si>
  <si>
    <t>1.  Initial Training (Number of hours/non-clinician/year)</t>
  </si>
  <si>
    <t>2.  Reinforcement Training (Number of hours/non-clinician/year)</t>
  </si>
  <si>
    <t>Personnel</t>
  </si>
  <si>
    <t>Other Administrative Costs</t>
  </si>
  <si>
    <t>10.</t>
  </si>
  <si>
    <t>Calculated</t>
  </si>
  <si>
    <t xml:space="preserve"> Cost:</t>
  </si>
  <si>
    <t>Number of victims with improved safety due to DV Program (calculated)</t>
  </si>
  <si>
    <t>Internal Training</t>
  </si>
  <si>
    <t>Administrative Costs</t>
  </si>
  <si>
    <t>Estimated Members/Patients Seen per Year</t>
  </si>
  <si>
    <t>Pediatric</t>
  </si>
  <si>
    <t>In-patients</t>
  </si>
  <si>
    <t>Training the Trainers (OPTIONAL)</t>
  </si>
  <si>
    <t>Sub-total for Other Year 1 Administrative Costs (calculated)</t>
  </si>
  <si>
    <t>Sub-total for Other Annual Administrative Costs other than year 1 (calculated)</t>
  </si>
  <si>
    <t>Total Other Health Center Staff:</t>
  </si>
  <si>
    <t>Total Licensed Health Care Professionals:</t>
  </si>
  <si>
    <t>Version:</t>
  </si>
  <si>
    <t>Type of Program:</t>
  </si>
  <si>
    <t>Department:</t>
  </si>
  <si>
    <t>A.  INTERVENTION TRAINING AND ADMINISTRATIVE COSTS</t>
  </si>
  <si>
    <t>Department</t>
  </si>
  <si>
    <t>Dental</t>
  </si>
  <si>
    <t>Substance Abuse</t>
  </si>
  <si>
    <t>GRAND TOTAL</t>
  </si>
  <si>
    <t>Cost for Year 1</t>
  </si>
  <si>
    <t>Cost for Year 2</t>
  </si>
  <si>
    <t>Cost for Year 3</t>
  </si>
  <si>
    <t>B.  ANNUAL HEALTH CARE COSTS</t>
  </si>
  <si>
    <t>Less aggressive program</t>
  </si>
  <si>
    <t>Moderately aggressive program</t>
  </si>
  <si>
    <t>Aggressive program</t>
  </si>
  <si>
    <t xml:space="preserve">Less aggressive program = </t>
  </si>
  <si>
    <t xml:space="preserve">Moderately aggressive program = </t>
  </si>
  <si>
    <t xml:space="preserve">Aggressive program = </t>
  </si>
  <si>
    <t>Provider/Staff Time for Attending Training (Continued)</t>
  </si>
  <si>
    <t xml:space="preserve">     YES</t>
  </si>
  <si>
    <t>Step 1:  Complete data requested for Sections A and B.</t>
  </si>
  <si>
    <t>a.</t>
  </si>
  <si>
    <t>b.</t>
  </si>
  <si>
    <t>c.</t>
  </si>
  <si>
    <t>d.</t>
  </si>
  <si>
    <t>Staff time for training organizers (number of hours/cost per hour)</t>
  </si>
  <si>
    <t>Travel costs for training organizer and/or faculty</t>
  </si>
  <si>
    <t>Food, space, audio visual costs</t>
  </si>
  <si>
    <t>e.</t>
  </si>
  <si>
    <t>f.</t>
  </si>
  <si>
    <t>Posters</t>
  </si>
  <si>
    <t>Safety Cards and other patient materials</t>
  </si>
  <si>
    <t>Resource Manuals</t>
  </si>
  <si>
    <t>g.</t>
  </si>
  <si>
    <t>h.</t>
  </si>
  <si>
    <t>j.</t>
  </si>
  <si>
    <t>k.</t>
  </si>
  <si>
    <t>l.</t>
  </si>
  <si>
    <t>m.</t>
  </si>
  <si>
    <t>n.</t>
  </si>
  <si>
    <t>o.</t>
  </si>
  <si>
    <t>p</t>
  </si>
  <si>
    <t>Number of FTE(s) Program Manager (can be less than 1)</t>
  </si>
  <si>
    <t>Annual Salary and Benefits/FTE for Program Manager</t>
  </si>
  <si>
    <t>Total cost for Program Manager (calculated)</t>
  </si>
  <si>
    <t>Number of FTE(s) providing IT support (can be less than 1)</t>
  </si>
  <si>
    <t>Annual Salary and Benefits/FTE for IT support</t>
  </si>
  <si>
    <t>Total cost for IT support (calculated)</t>
  </si>
  <si>
    <t>i.</t>
  </si>
  <si>
    <t>Annual Salary and Benefits/FTE for administrative assistance</t>
  </si>
  <si>
    <t>Total cost for administrative assistance (calculated)</t>
  </si>
  <si>
    <t>Annual Salary and Benefits/FTE for program evaluator</t>
  </si>
  <si>
    <t>Additional administrative cost for program evaluation</t>
  </si>
  <si>
    <t>Total cost for program evaluation (calculated)</t>
  </si>
  <si>
    <t>a.  Year 1:</t>
  </si>
  <si>
    <t>i.  Computer</t>
  </si>
  <si>
    <t>ii. Office furniture</t>
  </si>
  <si>
    <t xml:space="preserve">b.  Annual costs:  </t>
  </si>
  <si>
    <t>Safety Cards</t>
  </si>
  <si>
    <t>Cameras</t>
  </si>
  <si>
    <t>Film/film processing</t>
  </si>
  <si>
    <t>Chart Stamps</t>
  </si>
  <si>
    <t>Gender:</t>
  </si>
  <si>
    <t>Age lower limit</t>
  </si>
  <si>
    <t>Age upper limit</t>
  </si>
  <si>
    <t>Clinic or department (as entered on Page 1):</t>
  </si>
  <si>
    <t>% individuals seen per year</t>
  </si>
  <si>
    <t>Estimated number of eligible individuals seen/year (calculated)</t>
  </si>
  <si>
    <t>Estimated prevalence of DV victims in this population (annual not lifetime %)</t>
  </si>
  <si>
    <t>Estimated number of DV victims in this population (calculated)</t>
  </si>
  <si>
    <t>Number of victims identified without training (calculated)</t>
  </si>
  <si>
    <t>Number of victims identified with training (calculated)</t>
  </si>
  <si>
    <t>Computed Savings for Year 1 at Various Success Rates</t>
  </si>
  <si>
    <t>Computed Savings for Year 2 at Various Success Rates</t>
  </si>
  <si>
    <t>Computed Savings for Year 3 at Various Success Rates</t>
  </si>
  <si>
    <t>Estimated percentage of new providers/personnel in Year 2 and Year 3:</t>
  </si>
  <si>
    <t>Annual Program Savings</t>
  </si>
  <si>
    <t>Cumulative:</t>
  </si>
  <si>
    <t>Annual Savings in Health Care:</t>
  </si>
  <si>
    <t>END OF INPUT</t>
  </si>
  <si>
    <t xml:space="preserve">Annual Health Care Cost Model:  Assumptions &amp; Data Input Sheet  </t>
  </si>
  <si>
    <t>DV PROGRAM IMPACT on ANNUAL HEALTH CARE COSTS</t>
  </si>
  <si>
    <t>Physicians or Administrators</t>
  </si>
  <si>
    <t>Mid-Level Clinicians</t>
  </si>
  <si>
    <t>a.  Cost Per Day for Physicians or Administrators</t>
  </si>
  <si>
    <t>b.  Cost Per Day for Other Licensed Health Care Professionals</t>
  </si>
  <si>
    <t>c.  Cost Per Day for Mid-Level Clinicians</t>
  </si>
  <si>
    <t>d.  Cost Per Day for Other Health Center Staff</t>
  </si>
  <si>
    <t>Annual Investment Cost</t>
  </si>
  <si>
    <t xml:space="preserve">Step 2:  Review results in Annual HC Cost Report.  Vary input data in Sections A and B to determine impact. </t>
  </si>
  <si>
    <t>Annual Health Care Cost Savings w/ User Defined Success Rates</t>
  </si>
  <si>
    <t>Step 3:  When you have completed the input, hit the view button.  To print, hit the print on the preview.</t>
  </si>
  <si>
    <t>Total Mid-Level Clinicians:</t>
  </si>
  <si>
    <t>Other Licensed Health Care Providers</t>
  </si>
  <si>
    <t>Other Non-Clinical Staff including Clerical &amp; Ancillary Staff</t>
  </si>
  <si>
    <t>Number of Experts to Conduct Training of Faculty</t>
  </si>
  <si>
    <t>Cost for Experts to Conduct Training of Faculty (hours/cost per hour)</t>
  </si>
  <si>
    <t>(e.g., faculty travel, materials, videos, food, AV equip)</t>
  </si>
  <si>
    <t>On-Going Training</t>
  </si>
  <si>
    <t>for Mid-level Clinicians</t>
  </si>
  <si>
    <t>Cost Per Day for Other Licensed Health Care Providers</t>
  </si>
  <si>
    <t>DV charting and assessment forms</t>
  </si>
  <si>
    <t>Please check (you can check both)</t>
  </si>
  <si>
    <t>Less aggressive program (e.g. 5%-30%)</t>
  </si>
  <si>
    <t>Other Costs (e.g. faculty travel, materials, model curricula, videos, etc.)</t>
  </si>
  <si>
    <t>Step 4:  Repeat process for another set of assumptions.  Be sure to update the version number before printing.</t>
  </si>
  <si>
    <t>Hospital (facility-wide prgm)</t>
  </si>
  <si>
    <t>Clinic (facility-wide prgm)</t>
  </si>
  <si>
    <t>Initial Training Materials</t>
  </si>
  <si>
    <t>iii. Patient and Provider materials</t>
  </si>
  <si>
    <t>Faculty Honorarium (Number of hours, cost/hour)</t>
  </si>
  <si>
    <t>Training Materials/Photo Copies (quantity, cost)</t>
  </si>
  <si>
    <t>Provider reference materials (i.e. practioner reference cards)</t>
  </si>
  <si>
    <t>Other administrative tools (e.g. chart stamps, new protocols)</t>
  </si>
  <si>
    <t>2.  Reinforcement Training (Number of hours/provider/year)</t>
  </si>
  <si>
    <t>Number of FTE(s) functioning as DV advocate (can be less than 1)</t>
  </si>
  <si>
    <t>Annual Salary and Benefits/FTE for DV Advocate</t>
  </si>
  <si>
    <t>Total cost for DV Advocate (calculated)</t>
  </si>
  <si>
    <t>Administrative assistance FTE (can be less than 1)</t>
  </si>
  <si>
    <t>Number of FTE's evaluating quality and outcomes of program (can be less than 1)</t>
  </si>
  <si>
    <t>COLA raises or other inflation factor for salaries in years 2 and 3</t>
  </si>
  <si>
    <t>ii.   Copying</t>
  </si>
  <si>
    <t>i.    Orders for new forms/changes to existing forms</t>
  </si>
  <si>
    <t>Estimated percentage of identification without training</t>
  </si>
  <si>
    <t>User defined percentage associated with success, i.e. less aggressive = 10%, moderate = 25% etc</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</si>
</sst>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00_);_(* \(#,##0.000\);_(* &quot;-&quot;??_);_(@_)"/>
    <numFmt numFmtId="166" formatCode="_(* #,##0.0_);_(* \(#,##0.0\);_(* &quot;-&quot;??_);_(@_)"/>
    <numFmt numFmtId="167" formatCode="_(* #,##0_);_(* \(#,##0\);_(* &quot;-&quot;??_);_(@_)"/>
    <numFmt numFmtId="168" formatCode="#,##0.000_);\(#,##0.000\)"/>
    <numFmt numFmtId="169" formatCode="#,##0.0000_);\(#,##0.0000\)"/>
    <numFmt numFmtId="170" formatCode="_(&quot;$&quot;* #,##0.0_);_(&quot;$&quot;* \(#,##0.0\);_(&quot;$&quot;* &quot;-&quot;??_);_(@_)"/>
    <numFmt numFmtId="171" formatCode="_(&quot;$&quot;* #,##0_);_(&quot;$&quot;* \(#,##0\);_(&quot;$&quot;* &quot;-&quot;??_);_(@_)"/>
    <numFmt numFmtId="172" formatCode="#,##0.0"/>
    <numFmt numFmtId="173" formatCode="#,##0.000"/>
    <numFmt numFmtId="174" formatCode="&quot;$&quot;#,##0.0_);[Red]\(&quot;$&quot;#,##0.0\)"/>
    <numFmt numFmtId="175" formatCode="0.0%"/>
    <numFmt numFmtId="176" formatCode="#,##0.0_);[Red]\(#,##0.0\)"/>
    <numFmt numFmtId="177" formatCode="_(&quot;$&quot;* #,##0.000_);_(&quot;$&quot;* \(#,##0.000\);_(&quot;$&quot;* &quot;-&quot;??_);_(@_)"/>
    <numFmt numFmtId="178" formatCode="_(&quot;$&quot;* #,##0.0000_);_(&quot;$&quot;* \(#,##0.0000\);_(&quot;$&quot;* &quot;-&quot;??_);_(@_)"/>
    <numFmt numFmtId="179" formatCode="_(&quot;$&quot;* #,##0.00000_);_(&quot;$&quot;* \(#,##0.00000\);_(&quot;$&quot;* &quot;-&quot;??_);_(@_)"/>
    <numFmt numFmtId="180" formatCode="_(&quot;$&quot;* #,##0.000000_);_(&quot;$&quot;* \(#,##0.000000\);_(&quot;$&quot;* &quot;-&quot;??_);_(@_)"/>
    <numFmt numFmtId="181" formatCode="&quot;$&quot;#,##0.0_);\(&quot;$&quot;#,##0.0\)"/>
    <numFmt numFmtId="182" formatCode="_(* #,##0.000_);_(* \(#,##0.000\);_(* &quot;-&quot;???_);_(@_)"/>
    <numFmt numFmtId="183" formatCode="_(* #,##0.0_);_(* \(#,##0.0\);_(* &quot;-&quot;?_);_(@_)"/>
    <numFmt numFmtId="184" formatCode="0.00000"/>
    <numFmt numFmtId="185" formatCode="0.0000"/>
    <numFmt numFmtId="186" formatCode="0.000"/>
    <numFmt numFmtId="187" formatCode="0.0"/>
    <numFmt numFmtId="188" formatCode="&quot;$&quot;#,##0.00"/>
    <numFmt numFmtId="189" formatCode="&quot;$&quot;#,##0.0"/>
    <numFmt numFmtId="190" formatCode="&quot;$&quot;#,##0"/>
    <numFmt numFmtId="191" formatCode="0.00_);[Red]\(0.00\)"/>
    <numFmt numFmtId="192" formatCode="0.00_);\(0.00\)"/>
    <numFmt numFmtId="193" formatCode="_(&quot;$&quot;* #,##0.000_);_(&quot;$&quot;* \(#,##0.000\);_(&quot;$&quot;* &quot;-&quot;???_);_(@_)"/>
  </numFmts>
  <fonts count="15">
    <font>
      <sz val="10"/>
      <name val="Tahoma"/>
      <family val="2"/>
    </font>
    <font>
      <sz val="10"/>
      <name val="Arial"/>
      <family val="0"/>
    </font>
    <font>
      <b/>
      <sz val="10"/>
      <name val="Tahoma"/>
      <family val="2"/>
    </font>
    <font>
      <b/>
      <sz val="12"/>
      <name val="Tahoma"/>
      <family val="2"/>
    </font>
    <font>
      <sz val="10"/>
      <color indexed="10"/>
      <name val="Tahoma"/>
      <family val="2"/>
    </font>
    <font>
      <sz val="11"/>
      <color indexed="10"/>
      <name val="Tahoma"/>
      <family val="2"/>
    </font>
    <font>
      <b/>
      <sz val="14"/>
      <name val="Tahoma"/>
      <family val="2"/>
    </font>
    <font>
      <b/>
      <sz val="11"/>
      <name val="Tahoma"/>
      <family val="2"/>
    </font>
    <font>
      <sz val="11"/>
      <name val="Tahoma"/>
      <family val="2"/>
    </font>
    <font>
      <u val="single"/>
      <sz val="10"/>
      <color indexed="10"/>
      <name val="Tahoma"/>
      <family val="2"/>
    </font>
    <font>
      <b/>
      <sz val="11"/>
      <color indexed="10"/>
      <name val="Tahoma"/>
      <family val="2"/>
    </font>
    <font>
      <u val="single"/>
      <sz val="7.5"/>
      <color indexed="12"/>
      <name val="Tahoma"/>
      <family val="2"/>
    </font>
    <font>
      <u val="single"/>
      <sz val="7.5"/>
      <color indexed="36"/>
      <name val="Tahoma"/>
      <family val="2"/>
    </font>
    <font>
      <sz val="8"/>
      <name val="Tahoma"/>
      <family val="2"/>
    </font>
    <font>
      <b/>
      <sz val="8"/>
      <name val="Tahoma"/>
      <family val="0"/>
    </font>
  </fonts>
  <fills count="8">
    <fill>
      <patternFill/>
    </fill>
    <fill>
      <patternFill patternType="gray125"/>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14"/>
        <bgColor indexed="64"/>
      </patternFill>
    </fill>
    <fill>
      <patternFill patternType="solid">
        <fgColor indexed="44"/>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187">
    <xf numFmtId="37" fontId="0" fillId="0" borderId="0" xfId="0" applyAlignment="1">
      <alignment/>
    </xf>
    <xf numFmtId="37" fontId="0" fillId="0" borderId="0" xfId="0" applyFill="1" applyAlignment="1">
      <alignment/>
    </xf>
    <xf numFmtId="49" fontId="0" fillId="0" borderId="0" xfId="0" applyNumberFormat="1" applyFill="1" applyAlignment="1">
      <alignment vertical="top"/>
    </xf>
    <xf numFmtId="37" fontId="0" fillId="0" borderId="0" xfId="0" applyFill="1" applyAlignment="1">
      <alignment vertical="top"/>
    </xf>
    <xf numFmtId="37" fontId="0" fillId="0" borderId="0" xfId="0" applyFill="1" applyAlignment="1">
      <alignment wrapText="1"/>
    </xf>
    <xf numFmtId="8" fontId="0" fillId="0" borderId="0" xfId="0" applyNumberFormat="1" applyAlignment="1">
      <alignment/>
    </xf>
    <xf numFmtId="37" fontId="2" fillId="0" borderId="0" xfId="0" applyFont="1" applyAlignment="1">
      <alignment/>
    </xf>
    <xf numFmtId="37" fontId="0" fillId="0" borderId="0" xfId="0" applyAlignment="1">
      <alignment/>
    </xf>
    <xf numFmtId="37" fontId="0" fillId="0" borderId="0" xfId="0" applyFont="1" applyAlignment="1">
      <alignment/>
    </xf>
    <xf numFmtId="37" fontId="0" fillId="2" borderId="1" xfId="0" applyFill="1" applyBorder="1" applyAlignment="1" applyProtection="1">
      <alignment vertical="top"/>
      <protection locked="0"/>
    </xf>
    <xf numFmtId="9" fontId="0" fillId="2" borderId="1" xfId="21" applyNumberFormat="1" applyFill="1" applyBorder="1" applyAlignment="1" applyProtection="1">
      <alignment vertical="top"/>
      <protection locked="0"/>
    </xf>
    <xf numFmtId="167" fontId="0" fillId="2" borderId="1" xfId="15" applyNumberFormat="1" applyFill="1" applyBorder="1" applyAlignment="1" applyProtection="1">
      <alignment vertical="top"/>
      <protection locked="0"/>
    </xf>
    <xf numFmtId="167" fontId="0" fillId="2" borderId="2" xfId="15" applyNumberFormat="1" applyFill="1" applyBorder="1" applyAlignment="1" applyProtection="1">
      <alignment vertical="top"/>
      <protection locked="0"/>
    </xf>
    <xf numFmtId="171" fontId="0" fillId="2" borderId="1" xfId="17" applyNumberFormat="1" applyFill="1" applyBorder="1" applyAlignment="1" applyProtection="1">
      <alignment vertical="top"/>
      <protection locked="0"/>
    </xf>
    <xf numFmtId="44" fontId="0" fillId="2" borderId="1" xfId="17" applyFill="1" applyBorder="1" applyAlignment="1" applyProtection="1">
      <alignment vertical="top"/>
      <protection locked="0"/>
    </xf>
    <xf numFmtId="171" fontId="0" fillId="2" borderId="1" xfId="17" applyNumberFormat="1" applyFont="1" applyFill="1" applyBorder="1" applyAlignment="1" applyProtection="1">
      <alignment vertical="top"/>
      <protection locked="0"/>
    </xf>
    <xf numFmtId="166" fontId="0" fillId="2" borderId="1" xfId="15" applyNumberFormat="1" applyFill="1" applyBorder="1" applyAlignment="1" applyProtection="1">
      <alignment vertical="top"/>
      <protection locked="0"/>
    </xf>
    <xf numFmtId="166" fontId="0" fillId="2" borderId="1" xfId="15" applyNumberFormat="1" applyFont="1" applyFill="1" applyBorder="1" applyAlignment="1" applyProtection="1">
      <alignment vertical="top"/>
      <protection locked="0"/>
    </xf>
    <xf numFmtId="190" fontId="0" fillId="2" borderId="1" xfId="17" applyNumberFormat="1" applyFill="1" applyBorder="1" applyAlignment="1" applyProtection="1">
      <alignment vertical="top"/>
      <protection locked="0"/>
    </xf>
    <xf numFmtId="9" fontId="0" fillId="2" borderId="1" xfId="21" applyFill="1" applyBorder="1" applyAlignment="1" applyProtection="1">
      <alignment vertical="top"/>
      <protection locked="0"/>
    </xf>
    <xf numFmtId="171" fontId="0" fillId="3" borderId="1" xfId="17" applyNumberFormat="1" applyFill="1" applyBorder="1" applyAlignment="1" applyProtection="1">
      <alignment vertical="top"/>
      <protection locked="0"/>
    </xf>
    <xf numFmtId="171" fontId="0" fillId="2" borderId="1" xfId="17" applyNumberFormat="1" applyFill="1" applyBorder="1" applyAlignment="1" applyProtection="1">
      <alignment horizontal="left" vertical="top" indent="1"/>
      <protection locked="0"/>
    </xf>
    <xf numFmtId="37" fontId="8" fillId="0" borderId="0" xfId="0" applyFont="1" applyAlignment="1">
      <alignment/>
    </xf>
    <xf numFmtId="3" fontId="0" fillId="3" borderId="1" xfId="15" applyNumberFormat="1" applyFill="1" applyBorder="1" applyAlignment="1" applyProtection="1">
      <alignment horizontal="center" vertical="top"/>
      <protection locked="0"/>
    </xf>
    <xf numFmtId="9" fontId="0" fillId="3" borderId="1" xfId="21" applyFill="1" applyBorder="1" applyAlignment="1" applyProtection="1">
      <alignment horizontal="center" vertical="top"/>
      <protection locked="0"/>
    </xf>
    <xf numFmtId="9" fontId="0" fillId="3" borderId="1" xfId="21" applyFill="1" applyBorder="1" applyAlignment="1" applyProtection="1">
      <alignment vertical="top"/>
      <protection locked="0"/>
    </xf>
    <xf numFmtId="37" fontId="0" fillId="0" borderId="0" xfId="0" applyFill="1" applyAlignment="1" applyProtection="1">
      <alignment/>
      <protection locked="0"/>
    </xf>
    <xf numFmtId="37" fontId="0" fillId="0" borderId="0" xfId="0" applyAlignment="1" applyProtection="1">
      <alignment/>
      <protection locked="0"/>
    </xf>
    <xf numFmtId="37" fontId="2" fillId="0" borderId="0" xfId="0" applyFont="1" applyFill="1" applyAlignment="1" applyProtection="1">
      <alignment/>
      <protection locked="0"/>
    </xf>
    <xf numFmtId="49" fontId="0" fillId="0" borderId="0" xfId="0" applyNumberFormat="1" applyFill="1" applyAlignment="1" applyProtection="1">
      <alignment vertical="top"/>
      <protection locked="0"/>
    </xf>
    <xf numFmtId="37" fontId="0" fillId="0" borderId="0" xfId="0" applyFill="1" applyAlignment="1" applyProtection="1">
      <alignment wrapText="1"/>
      <protection locked="0"/>
    </xf>
    <xf numFmtId="37" fontId="0" fillId="0" borderId="0" xfId="0" applyFill="1" applyAlignment="1" applyProtection="1">
      <alignment vertical="top"/>
      <protection locked="0"/>
    </xf>
    <xf numFmtId="37" fontId="0" fillId="0" borderId="0" xfId="0" applyFill="1" applyAlignment="1" applyProtection="1">
      <alignment/>
      <protection locked="0"/>
    </xf>
    <xf numFmtId="37" fontId="0" fillId="0" borderId="0" xfId="0" applyAlignment="1" applyProtection="1">
      <alignment/>
      <protection locked="0"/>
    </xf>
    <xf numFmtId="37" fontId="2" fillId="0" borderId="0" xfId="0" applyFont="1" applyAlignment="1" applyProtection="1">
      <alignment/>
      <protection locked="0"/>
    </xf>
    <xf numFmtId="37" fontId="0" fillId="0" borderId="0" xfId="0" applyFill="1" applyAlignment="1" applyProtection="1">
      <alignment horizontal="center"/>
      <protection locked="0"/>
    </xf>
    <xf numFmtId="37" fontId="0" fillId="0" borderId="0" xfId="0" applyBorder="1" applyAlignment="1" applyProtection="1">
      <alignment/>
      <protection locked="0"/>
    </xf>
    <xf numFmtId="37" fontId="0" fillId="0" borderId="0" xfId="0" applyFont="1" applyFill="1" applyAlignment="1" applyProtection="1">
      <alignment/>
      <protection locked="0"/>
    </xf>
    <xf numFmtId="37" fontId="0" fillId="0" borderId="0" xfId="0" applyFont="1" applyAlignment="1" applyProtection="1">
      <alignment/>
      <protection locked="0"/>
    </xf>
    <xf numFmtId="37" fontId="0" fillId="4" borderId="0" xfId="0" applyFont="1" applyFill="1" applyAlignment="1" applyProtection="1">
      <alignment/>
      <protection locked="0"/>
    </xf>
    <xf numFmtId="0" fontId="0" fillId="0" borderId="0" xfId="0" applyNumberFormat="1" applyFont="1" applyAlignment="1" applyProtection="1">
      <alignment/>
      <protection locked="0"/>
    </xf>
    <xf numFmtId="8" fontId="0" fillId="0" borderId="0" xfId="0" applyNumberFormat="1" applyFill="1" applyAlignment="1" applyProtection="1">
      <alignment/>
      <protection locked="0"/>
    </xf>
    <xf numFmtId="8" fontId="0" fillId="0" borderId="0" xfId="0" applyNumberFormat="1" applyAlignment="1" applyProtection="1">
      <alignment/>
      <protection locked="0"/>
    </xf>
    <xf numFmtId="37" fontId="8" fillId="0" borderId="0" xfId="0" applyFont="1" applyAlignment="1" applyProtection="1">
      <alignment/>
      <protection locked="0"/>
    </xf>
    <xf numFmtId="49" fontId="0" fillId="4" borderId="0" xfId="0" applyNumberFormat="1" applyFill="1" applyAlignment="1" applyProtection="1">
      <alignment vertical="top"/>
      <protection/>
    </xf>
    <xf numFmtId="37" fontId="0" fillId="4" borderId="0" xfId="0" applyFill="1" applyAlignment="1" applyProtection="1">
      <alignment/>
      <protection/>
    </xf>
    <xf numFmtId="49" fontId="2" fillId="4" borderId="0" xfId="0" applyNumberFormat="1" applyFont="1" applyFill="1" applyAlignment="1" applyProtection="1">
      <alignment horizontal="right" vertical="top"/>
      <protection/>
    </xf>
    <xf numFmtId="49" fontId="2" fillId="4" borderId="0" xfId="0" applyNumberFormat="1" applyFont="1" applyFill="1" applyAlignment="1" applyProtection="1">
      <alignment horizontal="left" vertical="top" indent="1"/>
      <protection/>
    </xf>
    <xf numFmtId="37" fontId="2" fillId="4" borderId="0" xfId="0" applyFont="1" applyFill="1" applyBorder="1" applyAlignment="1" applyProtection="1">
      <alignment horizontal="right"/>
      <protection/>
    </xf>
    <xf numFmtId="49" fontId="2" fillId="4" borderId="0" xfId="0" applyNumberFormat="1" applyFont="1" applyFill="1" applyAlignment="1" applyProtection="1">
      <alignment vertical="top"/>
      <protection/>
    </xf>
    <xf numFmtId="37" fontId="2" fillId="4" borderId="0" xfId="0" applyFont="1" applyFill="1" applyAlignment="1" applyProtection="1">
      <alignment/>
      <protection/>
    </xf>
    <xf numFmtId="49" fontId="0" fillId="4" borderId="0" xfId="0" applyNumberFormat="1" applyFont="1" applyFill="1" applyAlignment="1" applyProtection="1">
      <alignment vertical="top"/>
      <protection/>
    </xf>
    <xf numFmtId="37" fontId="0" fillId="4" borderId="0" xfId="0" applyFill="1" applyBorder="1" applyAlignment="1" applyProtection="1">
      <alignment/>
      <protection/>
    </xf>
    <xf numFmtId="49" fontId="2" fillId="2" borderId="0" xfId="0" applyNumberFormat="1" applyFont="1" applyFill="1" applyAlignment="1" applyProtection="1">
      <alignment vertical="top"/>
      <protection/>
    </xf>
    <xf numFmtId="37" fontId="0" fillId="2" borderId="0" xfId="0" applyFill="1" applyAlignment="1" applyProtection="1">
      <alignment/>
      <protection/>
    </xf>
    <xf numFmtId="49" fontId="0" fillId="0" borderId="0" xfId="0" applyNumberFormat="1" applyFill="1" applyAlignment="1" applyProtection="1">
      <alignment vertical="top"/>
      <protection/>
    </xf>
    <xf numFmtId="37" fontId="0" fillId="0" borderId="0" xfId="0" applyFill="1" applyAlignment="1" applyProtection="1">
      <alignment/>
      <protection/>
    </xf>
    <xf numFmtId="37" fontId="0" fillId="0" borderId="0" xfId="0" applyFill="1" applyAlignment="1" applyProtection="1">
      <alignment vertical="top"/>
      <protection/>
    </xf>
    <xf numFmtId="37" fontId="0" fillId="0" borderId="0" xfId="0" applyFill="1" applyAlignment="1" applyProtection="1">
      <alignment/>
      <protection/>
    </xf>
    <xf numFmtId="37" fontId="0" fillId="4" borderId="0" xfId="0" applyFill="1" applyAlignment="1" applyProtection="1">
      <alignment wrapText="1"/>
      <protection/>
    </xf>
    <xf numFmtId="43" fontId="0" fillId="4" borderId="3" xfId="15" applyFill="1" applyBorder="1" applyAlignment="1" applyProtection="1">
      <alignment vertical="top"/>
      <protection/>
    </xf>
    <xf numFmtId="37" fontId="0" fillId="4" borderId="0" xfId="0" applyFill="1" applyAlignment="1" applyProtection="1">
      <alignment/>
      <protection/>
    </xf>
    <xf numFmtId="37" fontId="0" fillId="4" borderId="0" xfId="0" applyFill="1" applyAlignment="1" applyProtection="1">
      <alignment horizontal="left"/>
      <protection/>
    </xf>
    <xf numFmtId="37" fontId="0" fillId="4" borderId="0" xfId="0" applyFill="1" applyBorder="1" applyAlignment="1" applyProtection="1">
      <alignment vertical="top"/>
      <protection/>
    </xf>
    <xf numFmtId="37" fontId="0" fillId="4" borderId="0" xfId="0" applyFill="1" applyAlignment="1" applyProtection="1">
      <alignment horizontal="center"/>
      <protection/>
    </xf>
    <xf numFmtId="37" fontId="0" fillId="4" borderId="0" xfId="0" applyFill="1" applyAlignment="1" applyProtection="1">
      <alignment horizontal="center" wrapText="1"/>
      <protection/>
    </xf>
    <xf numFmtId="171" fontId="0" fillId="5" borderId="1" xfId="17" applyNumberFormat="1" applyFill="1" applyBorder="1" applyAlignment="1" applyProtection="1">
      <alignment/>
      <protection/>
    </xf>
    <xf numFmtId="171" fontId="0" fillId="4" borderId="0" xfId="17" applyNumberFormat="1" applyFill="1" applyBorder="1" applyAlignment="1" applyProtection="1">
      <alignment/>
      <protection/>
    </xf>
    <xf numFmtId="171" fontId="0" fillId="5" borderId="1" xfId="17" applyNumberFormat="1" applyFill="1" applyBorder="1" applyAlignment="1" applyProtection="1">
      <alignment vertical="top"/>
      <protection/>
    </xf>
    <xf numFmtId="171" fontId="0" fillId="5" borderId="1" xfId="17" applyNumberFormat="1" applyFont="1" applyFill="1" applyBorder="1" applyAlignment="1" applyProtection="1">
      <alignment/>
      <protection/>
    </xf>
    <xf numFmtId="171" fontId="0" fillId="4" borderId="0" xfId="17" applyNumberFormat="1" applyFont="1" applyFill="1" applyBorder="1" applyAlignment="1" applyProtection="1">
      <alignment/>
      <protection/>
    </xf>
    <xf numFmtId="37" fontId="0" fillId="3" borderId="0" xfId="0" applyFill="1" applyAlignment="1" applyProtection="1">
      <alignment/>
      <protection/>
    </xf>
    <xf numFmtId="37" fontId="0" fillId="4" borderId="0" xfId="0" applyFont="1" applyFill="1" applyAlignment="1" applyProtection="1">
      <alignment/>
      <protection/>
    </xf>
    <xf numFmtId="1" fontId="0" fillId="3" borderId="1" xfId="0" applyNumberFormat="1" applyFill="1" applyBorder="1" applyAlignment="1" applyProtection="1">
      <alignment/>
      <protection/>
    </xf>
    <xf numFmtId="37" fontId="0" fillId="6" borderId="1" xfId="0" applyFill="1" applyBorder="1" applyAlignment="1" applyProtection="1">
      <alignment horizontal="center" vertical="top"/>
      <protection/>
    </xf>
    <xf numFmtId="37" fontId="0" fillId="4" borderId="0" xfId="0" applyFill="1" applyBorder="1" applyAlignment="1" applyProtection="1">
      <alignment horizontal="center" vertical="top"/>
      <protection/>
    </xf>
    <xf numFmtId="3" fontId="0" fillId="6" borderId="1" xfId="21" applyNumberFormat="1" applyFill="1" applyBorder="1" applyAlignment="1" applyProtection="1">
      <alignment horizontal="center" vertical="top"/>
      <protection/>
    </xf>
    <xf numFmtId="37" fontId="0" fillId="6" borderId="1" xfId="0" applyFill="1" applyBorder="1" applyAlignment="1" applyProtection="1">
      <alignment horizontal="center"/>
      <protection/>
    </xf>
    <xf numFmtId="37" fontId="0" fillId="4" borderId="0" xfId="0" applyFill="1" applyBorder="1" applyAlignment="1" applyProtection="1">
      <alignment horizontal="center"/>
      <protection/>
    </xf>
    <xf numFmtId="3" fontId="0" fillId="6" borderId="1" xfId="0" applyNumberFormat="1" applyFill="1" applyBorder="1" applyAlignment="1" applyProtection="1">
      <alignment/>
      <protection/>
    </xf>
    <xf numFmtId="3" fontId="0" fillId="6" borderId="1" xfId="15" applyNumberFormat="1" applyFill="1" applyBorder="1" applyAlignment="1" applyProtection="1">
      <alignment/>
      <protection/>
    </xf>
    <xf numFmtId="8" fontId="0" fillId="4" borderId="0" xfId="0" applyNumberFormat="1" applyFill="1" applyAlignment="1" applyProtection="1">
      <alignment/>
      <protection/>
    </xf>
    <xf numFmtId="171" fontId="0" fillId="6" borderId="1" xfId="17" applyNumberFormat="1" applyFill="1" applyBorder="1" applyAlignment="1" applyProtection="1">
      <alignment/>
      <protection/>
    </xf>
    <xf numFmtId="37" fontId="0" fillId="4" borderId="0" xfId="0" applyFill="1" applyAlignment="1" applyProtection="1">
      <alignment horizontal="left" indent="1"/>
      <protection/>
    </xf>
    <xf numFmtId="37" fontId="0" fillId="4" borderId="0" xfId="0" applyFill="1" applyAlignment="1" applyProtection="1">
      <alignment horizontal="left" indent="2"/>
      <protection/>
    </xf>
    <xf numFmtId="37" fontId="0" fillId="4" borderId="0" xfId="0" applyFill="1" applyAlignment="1" applyProtection="1">
      <alignment horizontal="left" indent="3"/>
      <protection/>
    </xf>
    <xf numFmtId="49" fontId="0" fillId="4" borderId="0" xfId="0" applyNumberFormat="1" applyFill="1" applyAlignment="1" applyProtection="1">
      <alignment horizontal="left" vertical="top" indent="5"/>
      <protection/>
    </xf>
    <xf numFmtId="37" fontId="0" fillId="4" borderId="0" xfId="0" applyFont="1" applyFill="1" applyAlignment="1" applyProtection="1">
      <alignment horizontal="left" indent="3"/>
      <protection/>
    </xf>
    <xf numFmtId="37" fontId="0" fillId="4" borderId="0" xfId="0" applyFont="1" applyFill="1" applyAlignment="1" applyProtection="1">
      <alignment horizontal="left"/>
      <protection/>
    </xf>
    <xf numFmtId="37" fontId="0" fillId="4" borderId="0" xfId="0" applyFont="1" applyFill="1" applyAlignment="1" applyProtection="1">
      <alignment horizontal="left" indent="2"/>
      <protection/>
    </xf>
    <xf numFmtId="37" fontId="2" fillId="4" borderId="0" xfId="0" applyFont="1" applyFill="1" applyAlignment="1" applyProtection="1">
      <alignment horizontal="left" indent="7"/>
      <protection/>
    </xf>
    <xf numFmtId="49" fontId="2" fillId="3" borderId="0" xfId="0" applyNumberFormat="1" applyFont="1" applyFill="1" applyAlignment="1" applyProtection="1">
      <alignment vertical="top"/>
      <protection/>
    </xf>
    <xf numFmtId="37" fontId="0" fillId="4" borderId="0" xfId="0" applyFont="1" applyFill="1" applyAlignment="1" applyProtection="1">
      <alignment/>
      <protection/>
    </xf>
    <xf numFmtId="49" fontId="0" fillId="4" borderId="0" xfId="0" applyNumberFormat="1" applyFont="1" applyFill="1" applyAlignment="1" applyProtection="1">
      <alignment/>
      <protection/>
    </xf>
    <xf numFmtId="49" fontId="0" fillId="4" borderId="0" xfId="0" applyNumberFormat="1" applyFill="1" applyAlignment="1" applyProtection="1">
      <alignment horizontal="left"/>
      <protection/>
    </xf>
    <xf numFmtId="37" fontId="0" fillId="4" borderId="0" xfId="0" applyFill="1" applyAlignment="1" applyProtection="1">
      <alignment horizontal="left" wrapText="1"/>
      <protection/>
    </xf>
    <xf numFmtId="37" fontId="0" fillId="4" borderId="0" xfId="0" applyFill="1" applyAlignment="1" applyProtection="1">
      <alignment horizontal="left" wrapText="1" indent="4"/>
      <protection/>
    </xf>
    <xf numFmtId="37" fontId="0" fillId="4" borderId="0" xfId="0" applyFill="1" applyAlignment="1" applyProtection="1">
      <alignment horizontal="right"/>
      <protection/>
    </xf>
    <xf numFmtId="8" fontId="0" fillId="4" borderId="0" xfId="0" applyNumberFormat="1" applyFill="1" applyAlignment="1" applyProtection="1">
      <alignment vertical="top"/>
      <protection/>
    </xf>
    <xf numFmtId="8" fontId="0" fillId="4" borderId="0" xfId="0" applyNumberFormat="1" applyFill="1" applyAlignment="1" applyProtection="1">
      <alignment horizontal="left" indent="4"/>
      <protection/>
    </xf>
    <xf numFmtId="37" fontId="0" fillId="4" borderId="0" xfId="0" applyFill="1" applyAlignment="1" applyProtection="1">
      <alignment horizontal="left" indent="4"/>
      <protection/>
    </xf>
    <xf numFmtId="37" fontId="0" fillId="4" borderId="4" xfId="0" applyFill="1" applyBorder="1" applyAlignment="1" applyProtection="1">
      <alignment/>
      <protection/>
    </xf>
    <xf numFmtId="167" fontId="0" fillId="4" borderId="0" xfId="15" applyNumberFormat="1" applyFill="1" applyBorder="1" applyAlignment="1" applyProtection="1">
      <alignment vertical="top"/>
      <protection/>
    </xf>
    <xf numFmtId="39" fontId="0" fillId="4" borderId="0" xfId="21" applyNumberFormat="1" applyFill="1" applyBorder="1" applyAlignment="1" applyProtection="1">
      <alignment vertical="top"/>
      <protection/>
    </xf>
    <xf numFmtId="37" fontId="2" fillId="4" borderId="0" xfId="0" applyFont="1" applyFill="1" applyBorder="1" applyAlignment="1" applyProtection="1">
      <alignment horizontal="right" vertical="top"/>
      <protection/>
    </xf>
    <xf numFmtId="37" fontId="0" fillId="4" borderId="0" xfId="0" applyFont="1" applyFill="1" applyBorder="1" applyAlignment="1" applyProtection="1">
      <alignment/>
      <protection/>
    </xf>
    <xf numFmtId="37" fontId="0" fillId="4" borderId="0" xfId="0" applyFont="1" applyFill="1" applyBorder="1" applyAlignment="1" applyProtection="1">
      <alignment horizontal="center"/>
      <protection/>
    </xf>
    <xf numFmtId="9" fontId="0" fillId="4" borderId="0" xfId="21" applyFill="1" applyAlignment="1" applyProtection="1">
      <alignment/>
      <protection/>
    </xf>
    <xf numFmtId="37" fontId="0" fillId="0" borderId="0" xfId="0" applyAlignment="1" applyProtection="1">
      <alignment/>
      <protection/>
    </xf>
    <xf numFmtId="37" fontId="0" fillId="3" borderId="0" xfId="0" applyFill="1" applyAlignment="1" applyProtection="1">
      <alignment/>
      <protection/>
    </xf>
    <xf numFmtId="37" fontId="2" fillId="3" borderId="0" xfId="0" applyFont="1" applyFill="1" applyAlignment="1" applyProtection="1">
      <alignment horizontal="right"/>
      <protection/>
    </xf>
    <xf numFmtId="37" fontId="2" fillId="3" borderId="0" xfId="0" applyFont="1" applyFill="1" applyAlignment="1" applyProtection="1">
      <alignment horizontal="left" indent="1"/>
      <protection/>
    </xf>
    <xf numFmtId="37" fontId="2" fillId="0" borderId="0" xfId="0" applyFont="1" applyAlignment="1" applyProtection="1">
      <alignment horizontal="left" indent="1"/>
      <protection/>
    </xf>
    <xf numFmtId="37" fontId="2" fillId="3" borderId="0" xfId="0" applyFont="1" applyFill="1" applyAlignment="1" applyProtection="1">
      <alignment/>
      <protection/>
    </xf>
    <xf numFmtId="37" fontId="2" fillId="0" borderId="0" xfId="0" applyFont="1" applyAlignment="1" applyProtection="1">
      <alignment horizontal="right"/>
      <protection/>
    </xf>
    <xf numFmtId="37" fontId="0" fillId="0" borderId="0" xfId="0" applyAlignment="1" applyProtection="1">
      <alignment/>
      <protection/>
    </xf>
    <xf numFmtId="37" fontId="0" fillId="0" borderId="0" xfId="0" applyAlignment="1" applyProtection="1">
      <alignment horizontal="left" indent="1"/>
      <protection/>
    </xf>
    <xf numFmtId="37" fontId="0" fillId="0" borderId="0" xfId="0" applyAlignment="1" applyProtection="1">
      <alignment horizontal="left" indent="3"/>
      <protection/>
    </xf>
    <xf numFmtId="37" fontId="0" fillId="0" borderId="0" xfId="0" applyFill="1" applyAlignment="1" applyProtection="1">
      <alignment horizontal="left" indent="2"/>
      <protection/>
    </xf>
    <xf numFmtId="9" fontId="0" fillId="0" borderId="0" xfId="0" applyNumberFormat="1" applyAlignment="1" applyProtection="1">
      <alignment/>
      <protection/>
    </xf>
    <xf numFmtId="37" fontId="0" fillId="0" borderId="0" xfId="0" applyFill="1" applyAlignment="1" applyProtection="1">
      <alignment horizontal="left" indent="3"/>
      <protection/>
    </xf>
    <xf numFmtId="171" fontId="0" fillId="0" borderId="0" xfId="0" applyNumberFormat="1" applyAlignment="1" applyProtection="1">
      <alignment/>
      <protection/>
    </xf>
    <xf numFmtId="5" fontId="0" fillId="0" borderId="0" xfId="0" applyNumberFormat="1" applyAlignment="1" applyProtection="1">
      <alignment horizontal="right"/>
      <protection/>
    </xf>
    <xf numFmtId="5" fontId="0" fillId="0" borderId="0" xfId="0" applyNumberFormat="1" applyAlignment="1" applyProtection="1">
      <alignment/>
      <protection/>
    </xf>
    <xf numFmtId="171" fontId="0" fillId="0" borderId="0" xfId="17" applyNumberFormat="1" applyAlignment="1" applyProtection="1">
      <alignment/>
      <protection/>
    </xf>
    <xf numFmtId="37" fontId="0" fillId="3" borderId="0" xfId="0" applyFont="1" applyFill="1" applyAlignment="1" applyProtection="1">
      <alignment horizontal="left"/>
      <protection/>
    </xf>
    <xf numFmtId="37" fontId="2" fillId="0" borderId="0" xfId="15" applyNumberFormat="1" applyFont="1" applyAlignment="1" applyProtection="1">
      <alignment/>
      <protection/>
    </xf>
    <xf numFmtId="37" fontId="2" fillId="0" borderId="0" xfId="0" applyFont="1" applyAlignment="1" applyProtection="1">
      <alignment/>
      <protection/>
    </xf>
    <xf numFmtId="37" fontId="0" fillId="0" borderId="0" xfId="0" applyFont="1" applyAlignment="1" applyProtection="1">
      <alignment horizontal="left" indent="2"/>
      <protection/>
    </xf>
    <xf numFmtId="6" fontId="0" fillId="0" borderId="0" xfId="17" applyNumberFormat="1" applyAlignment="1" applyProtection="1">
      <alignment/>
      <protection/>
    </xf>
    <xf numFmtId="6" fontId="0" fillId="0" borderId="0" xfId="0" applyNumberFormat="1" applyAlignment="1" applyProtection="1">
      <alignment/>
      <protection/>
    </xf>
    <xf numFmtId="38" fontId="0" fillId="0" borderId="0" xfId="15" applyNumberFormat="1" applyAlignment="1" applyProtection="1">
      <alignment/>
      <protection/>
    </xf>
    <xf numFmtId="6" fontId="0" fillId="0" borderId="0" xfId="15" applyNumberFormat="1" applyAlignment="1" applyProtection="1">
      <alignment/>
      <protection/>
    </xf>
    <xf numFmtId="171" fontId="0" fillId="0" borderId="0" xfId="17" applyNumberFormat="1" applyFont="1" applyAlignment="1" applyProtection="1">
      <alignment/>
      <protection/>
    </xf>
    <xf numFmtId="5" fontId="0" fillId="0" borderId="0" xfId="17" applyNumberFormat="1" applyAlignment="1" applyProtection="1">
      <alignment/>
      <protection/>
    </xf>
    <xf numFmtId="37" fontId="0" fillId="0" borderId="0" xfId="0" applyAlignment="1" applyProtection="1">
      <alignment horizontal="left"/>
      <protection/>
    </xf>
    <xf numFmtId="37" fontId="0" fillId="0" borderId="0" xfId="0" applyAlignment="1" applyProtection="1">
      <alignment horizontal="left" indent="2"/>
      <protection/>
    </xf>
    <xf numFmtId="37" fontId="7" fillId="3" borderId="0" xfId="0" applyFont="1" applyFill="1" applyAlignment="1" applyProtection="1">
      <alignment/>
      <protection/>
    </xf>
    <xf numFmtId="37" fontId="8" fillId="0" borderId="0" xfId="0" applyFont="1" applyAlignment="1" applyProtection="1">
      <alignment/>
      <protection/>
    </xf>
    <xf numFmtId="37" fontId="8" fillId="0" borderId="0" xfId="0" applyFont="1" applyAlignment="1" applyProtection="1">
      <alignment/>
      <protection/>
    </xf>
    <xf numFmtId="5" fontId="8" fillId="0" borderId="0" xfId="0" applyNumberFormat="1" applyFont="1" applyAlignment="1" applyProtection="1">
      <alignment/>
      <protection/>
    </xf>
    <xf numFmtId="37" fontId="8" fillId="0" borderId="0" xfId="0" applyFont="1" applyFill="1" applyAlignment="1" applyProtection="1">
      <alignment horizontal="left" indent="3"/>
      <protection/>
    </xf>
    <xf numFmtId="9" fontId="8" fillId="0" borderId="0" xfId="0" applyNumberFormat="1" applyFont="1" applyAlignment="1" applyProtection="1">
      <alignment/>
      <protection/>
    </xf>
    <xf numFmtId="171" fontId="8" fillId="0" borderId="0" xfId="0" applyNumberFormat="1" applyFont="1" applyAlignment="1" applyProtection="1">
      <alignment/>
      <protection/>
    </xf>
    <xf numFmtId="37" fontId="10" fillId="0" borderId="0" xfId="0" applyFont="1" applyAlignment="1" applyProtection="1">
      <alignment horizontal="right"/>
      <protection/>
    </xf>
    <xf numFmtId="5" fontId="8" fillId="0" borderId="0" xfId="17" applyNumberFormat="1" applyFont="1" applyAlignment="1" applyProtection="1">
      <alignment/>
      <protection/>
    </xf>
    <xf numFmtId="37" fontId="10" fillId="0" borderId="0" xfId="0" applyFont="1" applyAlignment="1" applyProtection="1">
      <alignment/>
      <protection/>
    </xf>
    <xf numFmtId="37" fontId="5" fillId="0" borderId="0" xfId="0" applyFont="1" applyAlignment="1" applyProtection="1">
      <alignment/>
      <protection/>
    </xf>
    <xf numFmtId="6" fontId="5" fillId="0" borderId="0" xfId="0" applyNumberFormat="1" applyFont="1" applyAlignment="1" applyProtection="1">
      <alignment/>
      <protection/>
    </xf>
    <xf numFmtId="37" fontId="5" fillId="0" borderId="0" xfId="0" applyFont="1" applyFill="1" applyAlignment="1" applyProtection="1">
      <alignment horizontal="left" indent="3"/>
      <protection/>
    </xf>
    <xf numFmtId="171" fontId="5" fillId="0" borderId="0" xfId="0" applyNumberFormat="1" applyFont="1" applyAlignment="1" applyProtection="1">
      <alignment/>
      <protection/>
    </xf>
    <xf numFmtId="5" fontId="5" fillId="0" borderId="0" xfId="17" applyNumberFormat="1" applyFont="1" applyAlignment="1" applyProtection="1">
      <alignment/>
      <protection/>
    </xf>
    <xf numFmtId="37" fontId="4" fillId="0" borderId="0" xfId="0" applyFont="1" applyAlignment="1" applyProtection="1">
      <alignment/>
      <protection/>
    </xf>
    <xf numFmtId="37" fontId="0" fillId="0" borderId="0" xfId="0" applyFont="1" applyAlignment="1" applyProtection="1">
      <alignment/>
      <protection/>
    </xf>
    <xf numFmtId="37" fontId="0" fillId="4" borderId="0" xfId="0" applyFill="1" applyAlignment="1" applyProtection="1">
      <alignment vertical="top"/>
      <protection/>
    </xf>
    <xf numFmtId="171" fontId="0" fillId="4" borderId="0" xfId="17" applyNumberFormat="1" applyFill="1" applyBorder="1" applyAlignment="1" applyProtection="1">
      <alignment vertical="top"/>
      <protection/>
    </xf>
    <xf numFmtId="37" fontId="0" fillId="4" borderId="5" xfId="0" applyFill="1" applyBorder="1" applyAlignment="1" applyProtection="1">
      <alignment vertical="top"/>
      <protection/>
    </xf>
    <xf numFmtId="43" fontId="0" fillId="4" borderId="0" xfId="15" applyFill="1" applyBorder="1" applyAlignment="1" applyProtection="1">
      <alignment vertical="top"/>
      <protection/>
    </xf>
    <xf numFmtId="37" fontId="0" fillId="4" borderId="3" xfId="0" applyFill="1" applyBorder="1" applyAlignment="1" applyProtection="1">
      <alignment vertical="top"/>
      <protection/>
    </xf>
    <xf numFmtId="37" fontId="0" fillId="3" borderId="0" xfId="0" applyFill="1" applyAlignment="1" applyProtection="1">
      <alignment vertical="top"/>
      <protection/>
    </xf>
    <xf numFmtId="37" fontId="0" fillId="4" borderId="0" xfId="0" applyFont="1" applyFill="1" applyAlignment="1" applyProtection="1">
      <alignment vertical="top"/>
      <protection/>
    </xf>
    <xf numFmtId="5" fontId="0" fillId="4" borderId="0" xfId="17" applyNumberFormat="1" applyFont="1" applyFill="1" applyBorder="1" applyAlignment="1" applyProtection="1">
      <alignment vertical="top"/>
      <protection/>
    </xf>
    <xf numFmtId="8" fontId="0" fillId="4" borderId="0" xfId="17" applyNumberFormat="1" applyFont="1" applyFill="1" applyBorder="1" applyAlignment="1" applyProtection="1">
      <alignment vertical="top"/>
      <protection/>
    </xf>
    <xf numFmtId="37" fontId="0" fillId="2" borderId="0" xfId="0" applyFill="1" applyAlignment="1" applyProtection="1">
      <alignment/>
      <protection/>
    </xf>
    <xf numFmtId="37" fontId="2" fillId="0" borderId="0" xfId="0" applyFont="1" applyFill="1" applyAlignment="1" applyProtection="1">
      <alignment/>
      <protection/>
    </xf>
    <xf numFmtId="37" fontId="2" fillId="4" borderId="0" xfId="0" applyFont="1" applyFill="1" applyAlignment="1" applyProtection="1">
      <alignment/>
      <protection/>
    </xf>
    <xf numFmtId="37" fontId="2" fillId="4" borderId="0" xfId="0" applyFont="1" applyFill="1" applyAlignment="1" applyProtection="1">
      <alignment vertical="top"/>
      <protection/>
    </xf>
    <xf numFmtId="37" fontId="0" fillId="4" borderId="0" xfId="0" applyFill="1" applyBorder="1" applyAlignment="1" applyProtection="1">
      <alignment/>
      <protection/>
    </xf>
    <xf numFmtId="49" fontId="2" fillId="0" borderId="0" xfId="0" applyNumberFormat="1" applyFont="1" applyFill="1" applyAlignment="1" applyProtection="1">
      <alignment vertical="top"/>
      <protection/>
    </xf>
    <xf numFmtId="167" fontId="0" fillId="5" borderId="1" xfId="17" applyNumberFormat="1" applyFont="1" applyFill="1" applyBorder="1" applyAlignment="1" applyProtection="1">
      <alignment/>
      <protection/>
    </xf>
    <xf numFmtId="9" fontId="0" fillId="2" borderId="1" xfId="15" applyNumberFormat="1" applyFill="1" applyBorder="1" applyAlignment="1" applyProtection="1">
      <alignment vertical="top"/>
      <protection locked="0"/>
    </xf>
    <xf numFmtId="37" fontId="0" fillId="3" borderId="2" xfId="0" applyFill="1" applyBorder="1" applyAlignment="1" applyProtection="1">
      <alignment horizontal="center"/>
      <protection locked="0"/>
    </xf>
    <xf numFmtId="37" fontId="0" fillId="3" borderId="6" xfId="0" applyFill="1" applyBorder="1" applyAlignment="1" applyProtection="1">
      <alignment horizontal="center"/>
      <protection locked="0"/>
    </xf>
    <xf numFmtId="37" fontId="0" fillId="3" borderId="2" xfId="0" applyFont="1" applyFill="1" applyBorder="1" applyAlignment="1" applyProtection="1">
      <alignment/>
      <protection/>
    </xf>
    <xf numFmtId="37" fontId="0" fillId="0" borderId="6" xfId="0" applyBorder="1" applyAlignment="1" applyProtection="1">
      <alignment/>
      <protection/>
    </xf>
    <xf numFmtId="37" fontId="0" fillId="2" borderId="2" xfId="0" applyFill="1" applyBorder="1" applyAlignment="1" applyProtection="1">
      <alignment horizontal="center"/>
      <protection locked="0"/>
    </xf>
    <xf numFmtId="37" fontId="0" fillId="0" borderId="6" xfId="0" applyBorder="1" applyAlignment="1" applyProtection="1">
      <alignment horizontal="center"/>
      <protection locked="0"/>
    </xf>
    <xf numFmtId="37" fontId="3" fillId="7" borderId="0" xfId="0" applyFont="1" applyFill="1" applyAlignment="1" applyProtection="1">
      <alignment horizontal="center" vertical="center"/>
      <protection/>
    </xf>
    <xf numFmtId="37" fontId="0" fillId="7" borderId="0" xfId="0" applyFill="1" applyAlignment="1" applyProtection="1">
      <alignment vertical="center"/>
      <protection/>
    </xf>
    <xf numFmtId="37" fontId="6" fillId="3" borderId="0" xfId="0" applyFont="1" applyFill="1" applyAlignment="1" applyProtection="1">
      <alignment horizontal="center" vertical="center"/>
      <protection/>
    </xf>
    <xf numFmtId="37" fontId="0" fillId="0" borderId="0" xfId="0" applyAlignment="1" applyProtection="1">
      <alignment horizontal="center" vertical="center"/>
      <protection/>
    </xf>
    <xf numFmtId="37" fontId="0" fillId="0" borderId="0" xfId="0" applyAlignment="1" applyProtection="1">
      <alignment/>
      <protection/>
    </xf>
    <xf numFmtId="37" fontId="0" fillId="3" borderId="0" xfId="0" applyFill="1" applyAlignment="1" applyProtection="1">
      <alignment/>
      <protection/>
    </xf>
    <xf numFmtId="49" fontId="0" fillId="7" borderId="0" xfId="0" applyNumberFormat="1" applyFill="1" applyAlignment="1" applyProtection="1">
      <alignment horizontal="center" vertical="top"/>
      <protection/>
    </xf>
    <xf numFmtId="37" fontId="0" fillId="7" borderId="0" xfId="0" applyFill="1" applyAlignment="1" applyProtection="1">
      <alignment horizontal="center"/>
      <protection/>
    </xf>
    <xf numFmtId="37" fontId="2" fillId="3" borderId="0" xfId="0" applyFont="1" applyFill="1" applyAlignment="1" applyProtection="1">
      <alignment horizontal="left" indent="1"/>
      <protection/>
    </xf>
    <xf numFmtId="37" fontId="2" fillId="0" borderId="0" xfId="0" applyFont="1" applyAlignment="1" applyProtection="1">
      <alignment horizontal="left" inden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99CC"/>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426"/>
  <sheetViews>
    <sheetView showGridLines="0" tabSelected="1" zoomScale="75" zoomScaleNormal="75" zoomScaleSheetLayoutView="75" workbookViewId="0" topLeftCell="A85">
      <selection activeCell="F5" sqref="F5:G5"/>
    </sheetView>
  </sheetViews>
  <sheetFormatPr defaultColWidth="9.140625" defaultRowHeight="12.75"/>
  <cols>
    <col min="1" max="1" width="3.57421875" style="2" customWidth="1"/>
    <col min="2" max="2" width="3.00390625" style="2" customWidth="1"/>
    <col min="3" max="3" width="10.8515625" style="2" customWidth="1"/>
    <col min="4" max="4" width="51.7109375" style="4" customWidth="1"/>
    <col min="5" max="5" width="9.57421875" style="1" customWidth="1"/>
    <col min="6" max="6" width="11.8515625" style="3" customWidth="1"/>
    <col min="7" max="7" width="12.28125" style="1" customWidth="1"/>
    <col min="8" max="8" width="7.140625" style="1" hidden="1" customWidth="1"/>
    <col min="9" max="9" width="7.140625" style="0" hidden="1" customWidth="1"/>
    <col min="10" max="10" width="2.140625" style="0" hidden="1" customWidth="1"/>
    <col min="11" max="11" width="28.7109375" style="1" hidden="1" customWidth="1"/>
    <col min="12" max="12" width="9.140625" style="0" hidden="1" customWidth="1"/>
    <col min="13" max="13" width="4.00390625" style="0" customWidth="1"/>
    <col min="14" max="14" width="34.421875" style="0" customWidth="1"/>
    <col min="15" max="15" width="7.421875" style="0" customWidth="1"/>
    <col min="16" max="16" width="11.421875" style="0" customWidth="1"/>
    <col min="17" max="17" width="11.57421875" style="0" customWidth="1"/>
    <col min="18" max="18" width="3.57421875" style="0" customWidth="1"/>
    <col min="19" max="19" width="12.7109375" style="0" customWidth="1"/>
    <col min="20" max="20" width="3.140625" style="0" customWidth="1"/>
    <col min="21" max="21" width="12.28125" style="0" customWidth="1"/>
    <col min="22" max="22" width="2.57421875" style="0" customWidth="1"/>
    <col min="23" max="23" width="12.7109375" style="0" customWidth="1"/>
    <col min="24" max="24" width="1.57421875" style="0" customWidth="1"/>
  </cols>
  <sheetData>
    <row r="1" spans="1:24" ht="24" customHeight="1">
      <c r="A1" s="177" t="s">
        <v>169</v>
      </c>
      <c r="B1" s="178"/>
      <c r="C1" s="178"/>
      <c r="D1" s="178"/>
      <c r="E1" s="178"/>
      <c r="F1" s="178"/>
      <c r="G1" s="178"/>
      <c r="H1" s="26"/>
      <c r="I1" s="27"/>
      <c r="J1" s="27"/>
      <c r="K1" s="28" t="s">
        <v>36</v>
      </c>
      <c r="L1" s="27"/>
      <c r="M1" s="27"/>
      <c r="N1" s="27"/>
      <c r="O1" s="27"/>
      <c r="P1" s="27"/>
      <c r="Q1" s="27"/>
      <c r="R1" s="27"/>
      <c r="S1" s="27"/>
      <c r="T1" s="27"/>
      <c r="U1" s="27"/>
      <c r="V1" s="27"/>
      <c r="W1" s="27"/>
      <c r="X1" s="27"/>
    </row>
    <row r="2" spans="1:24" ht="7.5" customHeight="1">
      <c r="A2" s="29"/>
      <c r="B2" s="29"/>
      <c r="C2" s="29"/>
      <c r="D2" s="30"/>
      <c r="E2" s="26"/>
      <c r="F2" s="31"/>
      <c r="G2" s="26"/>
      <c r="H2" s="26"/>
      <c r="I2" s="27"/>
      <c r="J2" s="27"/>
      <c r="K2" s="26"/>
      <c r="L2" s="27"/>
      <c r="M2" s="27"/>
      <c r="N2" s="27"/>
      <c r="O2" s="27"/>
      <c r="P2" s="27"/>
      <c r="Q2" s="27"/>
      <c r="R2" s="27"/>
      <c r="S2" s="27"/>
      <c r="T2" s="27"/>
      <c r="U2" s="27"/>
      <c r="V2" s="27"/>
      <c r="W2" s="27"/>
      <c r="X2" s="27"/>
    </row>
    <row r="3" spans="1:24" ht="15" customHeight="1">
      <c r="A3" s="44"/>
      <c r="B3" s="44"/>
      <c r="C3" s="44"/>
      <c r="D3" s="45"/>
      <c r="E3" s="46" t="s">
        <v>37</v>
      </c>
      <c r="F3" s="175"/>
      <c r="G3" s="176"/>
      <c r="H3" s="26"/>
      <c r="I3" s="27"/>
      <c r="J3" s="27"/>
      <c r="K3" s="163" t="s">
        <v>195</v>
      </c>
      <c r="L3" s="27"/>
      <c r="M3" s="27"/>
      <c r="N3" s="27"/>
      <c r="O3" s="27"/>
      <c r="P3" s="27"/>
      <c r="Q3" s="27"/>
      <c r="R3" s="27"/>
      <c r="S3" s="27"/>
      <c r="T3" s="27"/>
      <c r="U3" s="27"/>
      <c r="V3" s="27"/>
      <c r="W3" s="27"/>
      <c r="X3" s="27"/>
    </row>
    <row r="4" spans="1:24" ht="15" customHeight="1">
      <c r="A4" s="44"/>
      <c r="B4" s="44"/>
      <c r="C4" s="44"/>
      <c r="D4" s="45"/>
      <c r="E4" s="46" t="s">
        <v>89</v>
      </c>
      <c r="F4" s="175"/>
      <c r="G4" s="176"/>
      <c r="H4" s="27"/>
      <c r="I4" s="27"/>
      <c r="J4" s="27"/>
      <c r="K4" s="163" t="s">
        <v>196</v>
      </c>
      <c r="L4" s="27"/>
      <c r="M4" s="27"/>
      <c r="N4" s="27"/>
      <c r="O4" s="27"/>
      <c r="P4" s="27"/>
      <c r="Q4" s="27"/>
      <c r="R4" s="27"/>
      <c r="S4" s="27"/>
      <c r="T4" s="27"/>
      <c r="U4" s="27"/>
      <c r="V4" s="27"/>
      <c r="W4" s="27"/>
      <c r="X4" s="27"/>
    </row>
    <row r="5" spans="1:24" ht="15" customHeight="1">
      <c r="A5" s="44"/>
      <c r="B5" s="44"/>
      <c r="C5" s="44"/>
      <c r="D5" s="47"/>
      <c r="E5" s="48" t="s">
        <v>90</v>
      </c>
      <c r="F5" s="175"/>
      <c r="G5" s="176"/>
      <c r="H5" s="26"/>
      <c r="I5" s="27"/>
      <c r="J5" s="27"/>
      <c r="K5" s="163" t="s">
        <v>49</v>
      </c>
      <c r="L5" s="27"/>
      <c r="M5" s="27"/>
      <c r="N5" s="27"/>
      <c r="O5" s="27"/>
      <c r="P5" s="27"/>
      <c r="Q5" s="27"/>
      <c r="R5" s="27"/>
      <c r="S5" s="27"/>
      <c r="T5" s="27"/>
      <c r="U5" s="27"/>
      <c r="V5" s="27"/>
      <c r="W5" s="27"/>
      <c r="X5" s="27"/>
    </row>
    <row r="6" spans="1:24" s="7" customFormat="1" ht="15" customHeight="1">
      <c r="A6" s="49" t="s">
        <v>56</v>
      </c>
      <c r="B6" s="49"/>
      <c r="C6" s="49"/>
      <c r="D6" s="47"/>
      <c r="E6" s="48" t="s">
        <v>91</v>
      </c>
      <c r="F6" s="175"/>
      <c r="G6" s="176"/>
      <c r="H6" s="32"/>
      <c r="I6" s="33"/>
      <c r="J6" s="33"/>
      <c r="K6" s="54" t="s">
        <v>93</v>
      </c>
      <c r="L6" s="33"/>
      <c r="M6" s="33"/>
      <c r="N6" s="33"/>
      <c r="O6" s="33"/>
      <c r="P6" s="33"/>
      <c r="Q6" s="33"/>
      <c r="R6" s="33"/>
      <c r="S6" s="33"/>
      <c r="T6" s="33"/>
      <c r="U6" s="33"/>
      <c r="V6" s="33"/>
      <c r="W6" s="33"/>
      <c r="X6" s="33"/>
    </row>
    <row r="7" spans="1:24" s="6" customFormat="1" ht="6.75" customHeight="1">
      <c r="A7" s="50"/>
      <c r="B7" s="50"/>
      <c r="C7" s="50"/>
      <c r="D7" s="50"/>
      <c r="E7" s="50"/>
      <c r="F7" s="165"/>
      <c r="G7" s="165"/>
      <c r="H7" s="28"/>
      <c r="I7" s="34"/>
      <c r="J7" s="34"/>
      <c r="K7" s="163" t="s">
        <v>32</v>
      </c>
      <c r="L7" s="34"/>
      <c r="M7" s="34"/>
      <c r="N7" s="34"/>
      <c r="O7" s="34"/>
      <c r="P7" s="34"/>
      <c r="Q7" s="34"/>
      <c r="R7" s="34"/>
      <c r="S7" s="34"/>
      <c r="T7" s="34"/>
      <c r="U7" s="34"/>
      <c r="V7" s="34"/>
      <c r="W7" s="34"/>
      <c r="X7" s="34"/>
    </row>
    <row r="8" spans="1:24" ht="12" customHeight="1">
      <c r="A8" s="50" t="s">
        <v>109</v>
      </c>
      <c r="B8" s="50"/>
      <c r="C8" s="50"/>
      <c r="D8" s="50"/>
      <c r="E8" s="50"/>
      <c r="F8" s="166"/>
      <c r="G8" s="165"/>
      <c r="H8" s="26"/>
      <c r="I8" s="27"/>
      <c r="J8" s="27"/>
      <c r="K8" s="164" t="s">
        <v>21</v>
      </c>
      <c r="L8" s="27"/>
      <c r="M8" s="27"/>
      <c r="N8" s="27"/>
      <c r="O8" s="27"/>
      <c r="P8" s="27"/>
      <c r="Q8" s="27"/>
      <c r="R8" s="27"/>
      <c r="S8" s="27"/>
      <c r="T8" s="27"/>
      <c r="U8" s="27"/>
      <c r="V8" s="27"/>
      <c r="W8" s="27"/>
      <c r="X8" s="27"/>
    </row>
    <row r="9" spans="1:24" ht="12" customHeight="1">
      <c r="A9" s="49" t="s">
        <v>178</v>
      </c>
      <c r="B9" s="49"/>
      <c r="C9" s="49"/>
      <c r="D9" s="50"/>
      <c r="E9" s="50"/>
      <c r="F9" s="166"/>
      <c r="G9" s="165"/>
      <c r="H9" s="35"/>
      <c r="I9" s="35"/>
      <c r="J9" s="27"/>
      <c r="K9" s="163" t="s">
        <v>22</v>
      </c>
      <c r="L9" s="27"/>
      <c r="M9" s="27"/>
      <c r="N9" s="27"/>
      <c r="O9" s="27"/>
      <c r="P9" s="27"/>
      <c r="Q9" s="27"/>
      <c r="R9" s="27"/>
      <c r="S9" s="27"/>
      <c r="T9" s="27"/>
      <c r="U9" s="27"/>
      <c r="V9" s="27"/>
      <c r="W9" s="27"/>
      <c r="X9" s="27"/>
    </row>
    <row r="10" spans="1:24" ht="12" customHeight="1">
      <c r="A10" s="49" t="s">
        <v>180</v>
      </c>
      <c r="B10" s="49"/>
      <c r="C10" s="49"/>
      <c r="D10" s="51"/>
      <c r="E10" s="45"/>
      <c r="F10" s="154"/>
      <c r="G10" s="61"/>
      <c r="H10" s="26"/>
      <c r="I10" s="27"/>
      <c r="J10" s="27"/>
      <c r="K10" s="163" t="s">
        <v>23</v>
      </c>
      <c r="L10" s="27"/>
      <c r="M10" s="27"/>
      <c r="N10" s="27"/>
      <c r="O10" s="27"/>
      <c r="P10" s="27"/>
      <c r="Q10" s="27"/>
      <c r="R10" s="27"/>
      <c r="S10" s="27"/>
      <c r="T10" s="27"/>
      <c r="U10" s="27"/>
      <c r="V10" s="27"/>
      <c r="W10" s="27"/>
      <c r="X10" s="27"/>
    </row>
    <row r="11" spans="1:24" ht="14.25" customHeight="1">
      <c r="A11" s="49" t="s">
        <v>194</v>
      </c>
      <c r="B11" s="49"/>
      <c r="C11" s="49"/>
      <c r="D11" s="51"/>
      <c r="E11" s="52"/>
      <c r="F11" s="63"/>
      <c r="G11" s="167"/>
      <c r="H11" s="26"/>
      <c r="I11" s="27"/>
      <c r="J11" s="27"/>
      <c r="K11" s="163" t="s">
        <v>24</v>
      </c>
      <c r="L11" s="27"/>
      <c r="M11" s="27"/>
      <c r="N11" s="27"/>
      <c r="O11" s="27"/>
      <c r="P11" s="27"/>
      <c r="Q11" s="27"/>
      <c r="R11" s="27"/>
      <c r="S11" s="27"/>
      <c r="T11" s="27"/>
      <c r="U11" s="27"/>
      <c r="V11" s="27"/>
      <c r="W11" s="27"/>
      <c r="X11" s="27"/>
    </row>
    <row r="12" spans="1:24" ht="6.75" customHeight="1">
      <c r="A12" s="49"/>
      <c r="B12" s="49"/>
      <c r="C12" s="49"/>
      <c r="D12" s="49"/>
      <c r="E12" s="45"/>
      <c r="F12" s="154"/>
      <c r="G12" s="61"/>
      <c r="H12" s="26"/>
      <c r="I12" s="27"/>
      <c r="J12" s="27"/>
      <c r="K12" s="163" t="s">
        <v>25</v>
      </c>
      <c r="L12" s="27"/>
      <c r="M12" s="27"/>
      <c r="N12" s="27"/>
      <c r="O12" s="27"/>
      <c r="P12" s="27"/>
      <c r="Q12" s="27"/>
      <c r="R12" s="27"/>
      <c r="S12" s="27"/>
      <c r="T12" s="27"/>
      <c r="U12" s="27"/>
      <c r="V12" s="27"/>
      <c r="W12" s="27"/>
      <c r="X12" s="27"/>
    </row>
    <row r="13" spans="1:24" ht="6" customHeight="1">
      <c r="A13" s="29"/>
      <c r="B13" s="29"/>
      <c r="C13" s="55"/>
      <c r="D13" s="168"/>
      <c r="E13" s="56"/>
      <c r="F13" s="57"/>
      <c r="G13" s="58"/>
      <c r="H13" s="26"/>
      <c r="I13" s="27"/>
      <c r="J13" s="27"/>
      <c r="K13" s="163" t="s">
        <v>82</v>
      </c>
      <c r="L13" s="27"/>
      <c r="M13" s="27"/>
      <c r="N13" s="27"/>
      <c r="O13" s="27"/>
      <c r="P13" s="27"/>
      <c r="Q13" s="27"/>
      <c r="R13" s="27"/>
      <c r="S13" s="27"/>
      <c r="T13" s="27"/>
      <c r="U13" s="27"/>
      <c r="V13" s="27"/>
      <c r="W13" s="27"/>
      <c r="X13" s="27"/>
    </row>
    <row r="14" spans="1:24" ht="14.25" customHeight="1">
      <c r="A14" s="53" t="s">
        <v>92</v>
      </c>
      <c r="B14" s="53"/>
      <c r="C14" s="53"/>
      <c r="D14" s="54"/>
      <c r="E14" s="54"/>
      <c r="F14" s="54"/>
      <c r="G14" s="54"/>
      <c r="H14" s="26"/>
      <c r="I14" s="27"/>
      <c r="J14" s="27"/>
      <c r="K14" s="163" t="s">
        <v>83</v>
      </c>
      <c r="L14" s="27"/>
      <c r="M14" s="27"/>
      <c r="N14" s="27"/>
      <c r="O14" s="27"/>
      <c r="P14" s="27"/>
      <c r="Q14" s="27"/>
      <c r="R14" s="27"/>
      <c r="S14" s="27"/>
      <c r="T14" s="27"/>
      <c r="U14" s="27"/>
      <c r="V14" s="27"/>
      <c r="W14" s="27"/>
      <c r="X14" s="27"/>
    </row>
    <row r="15" spans="1:24" ht="6" customHeight="1">
      <c r="A15" s="55"/>
      <c r="B15" s="55"/>
      <c r="C15" s="55"/>
      <c r="D15" s="56"/>
      <c r="E15" s="56"/>
      <c r="F15" s="57"/>
      <c r="G15" s="58"/>
      <c r="H15" s="26"/>
      <c r="I15" s="27"/>
      <c r="J15" s="27"/>
      <c r="K15" s="163" t="s">
        <v>94</v>
      </c>
      <c r="L15" s="27"/>
      <c r="M15" s="27"/>
      <c r="N15" s="27"/>
      <c r="O15" s="27"/>
      <c r="P15" s="27"/>
      <c r="Q15" s="27"/>
      <c r="R15" s="27"/>
      <c r="S15" s="27"/>
      <c r="T15" s="27"/>
      <c r="U15" s="27"/>
      <c r="V15" s="27"/>
      <c r="W15" s="27"/>
      <c r="X15" s="27"/>
    </row>
    <row r="16" spans="1:24" ht="12" customHeight="1">
      <c r="A16" s="44" t="s">
        <v>28</v>
      </c>
      <c r="B16" s="45" t="s">
        <v>58</v>
      </c>
      <c r="C16" s="45"/>
      <c r="D16" s="59"/>
      <c r="E16" s="45"/>
      <c r="F16" s="60"/>
      <c r="G16" s="61"/>
      <c r="H16" s="26"/>
      <c r="I16" s="27"/>
      <c r="J16" s="27"/>
      <c r="K16" s="163" t="s">
        <v>95</v>
      </c>
      <c r="L16" s="27"/>
      <c r="M16" s="27"/>
      <c r="N16" s="27"/>
      <c r="O16" s="27"/>
      <c r="P16" s="27"/>
      <c r="Q16" s="27"/>
      <c r="R16" s="27"/>
      <c r="S16" s="27"/>
      <c r="T16" s="27"/>
      <c r="U16" s="27"/>
      <c r="V16" s="27"/>
      <c r="W16" s="27"/>
      <c r="X16" s="27"/>
    </row>
    <row r="17" spans="1:24" s="1" customFormat="1" ht="12.75">
      <c r="A17" s="44"/>
      <c r="B17" s="61" t="s">
        <v>110</v>
      </c>
      <c r="C17" s="62" t="s">
        <v>171</v>
      </c>
      <c r="D17" s="61"/>
      <c r="E17" s="63"/>
      <c r="F17" s="9"/>
      <c r="G17" s="61"/>
      <c r="H17" s="26"/>
      <c r="I17" s="26"/>
      <c r="J17" s="26"/>
      <c r="K17" s="163" t="s">
        <v>52</v>
      </c>
      <c r="L17" s="26"/>
      <c r="M17" s="26"/>
      <c r="N17" s="26"/>
      <c r="O17" s="26"/>
      <c r="P17" s="26"/>
      <c r="Q17" s="26"/>
      <c r="R17" s="26"/>
      <c r="S17" s="26"/>
      <c r="T17" s="26"/>
      <c r="U17" s="26"/>
      <c r="V17" s="26"/>
      <c r="W17" s="26"/>
      <c r="X17" s="26"/>
    </row>
    <row r="18" spans="1:24" ht="12.75" customHeight="1">
      <c r="A18" s="44"/>
      <c r="B18" s="44" t="s">
        <v>111</v>
      </c>
      <c r="C18" s="62" t="s">
        <v>172</v>
      </c>
      <c r="D18" s="59"/>
      <c r="E18" s="63"/>
      <c r="F18" s="9"/>
      <c r="G18" s="61"/>
      <c r="H18" s="26"/>
      <c r="I18" s="27"/>
      <c r="J18" s="27"/>
      <c r="K18" s="26"/>
      <c r="L18" s="27"/>
      <c r="M18" s="27"/>
      <c r="N18" s="27"/>
      <c r="O18" s="27"/>
      <c r="P18" s="27"/>
      <c r="Q18" s="27"/>
      <c r="R18" s="27"/>
      <c r="S18" s="27"/>
      <c r="T18" s="27"/>
      <c r="U18" s="27"/>
      <c r="V18" s="27"/>
      <c r="W18" s="27"/>
      <c r="X18" s="27"/>
    </row>
    <row r="19" spans="1:24" ht="12.75">
      <c r="A19" s="44"/>
      <c r="B19" s="44" t="s">
        <v>112</v>
      </c>
      <c r="C19" s="62" t="s">
        <v>182</v>
      </c>
      <c r="D19" s="59"/>
      <c r="E19" s="63"/>
      <c r="F19" s="9"/>
      <c r="G19" s="61"/>
      <c r="H19" s="26"/>
      <c r="I19" s="27"/>
      <c r="J19" s="27"/>
      <c r="K19" s="26"/>
      <c r="L19" s="27"/>
      <c r="M19" s="27"/>
      <c r="N19" s="27"/>
      <c r="O19" s="27"/>
      <c r="P19" s="27"/>
      <c r="Q19" s="27"/>
      <c r="R19" s="27"/>
      <c r="S19" s="27"/>
      <c r="T19" s="27"/>
      <c r="U19" s="27"/>
      <c r="V19" s="27"/>
      <c r="W19" s="27"/>
      <c r="X19" s="27"/>
    </row>
    <row r="20" spans="1:24" ht="12.75">
      <c r="A20" s="44"/>
      <c r="B20" s="44" t="s">
        <v>113</v>
      </c>
      <c r="C20" s="62" t="s">
        <v>183</v>
      </c>
      <c r="D20" s="59"/>
      <c r="E20" s="63"/>
      <c r="F20" s="9"/>
      <c r="G20" s="61"/>
      <c r="H20" s="26"/>
      <c r="I20" s="27"/>
      <c r="J20" s="27"/>
      <c r="K20" s="26"/>
      <c r="L20" s="27"/>
      <c r="M20" s="27"/>
      <c r="N20" s="27"/>
      <c r="O20" s="27"/>
      <c r="P20" s="27"/>
      <c r="Q20" s="27"/>
      <c r="R20" s="27"/>
      <c r="S20" s="27"/>
      <c r="T20" s="27"/>
      <c r="U20" s="27"/>
      <c r="V20" s="27"/>
      <c r="W20" s="27"/>
      <c r="X20" s="27"/>
    </row>
    <row r="21" spans="1:24" ht="6.75" customHeight="1">
      <c r="A21" s="44"/>
      <c r="B21" s="45"/>
      <c r="C21" s="45"/>
      <c r="D21" s="59"/>
      <c r="E21" s="45"/>
      <c r="F21" s="154"/>
      <c r="G21" s="61"/>
      <c r="H21" s="26"/>
      <c r="I21" s="27"/>
      <c r="J21" s="27"/>
      <c r="K21" s="26"/>
      <c r="L21" s="27"/>
      <c r="M21" s="27"/>
      <c r="N21" s="27"/>
      <c r="O21" s="27"/>
      <c r="P21" s="27"/>
      <c r="Q21" s="27"/>
      <c r="R21" s="27"/>
      <c r="S21" s="27"/>
      <c r="T21" s="27"/>
      <c r="U21" s="27"/>
      <c r="V21" s="27"/>
      <c r="W21" s="27"/>
      <c r="X21" s="27"/>
    </row>
    <row r="22" spans="1:24" ht="12.75">
      <c r="A22" s="44" t="s">
        <v>29</v>
      </c>
      <c r="B22" s="45" t="s">
        <v>164</v>
      </c>
      <c r="C22" s="45"/>
      <c r="D22" s="59"/>
      <c r="E22" s="45"/>
      <c r="F22" s="60"/>
      <c r="G22" s="61"/>
      <c r="H22" s="26"/>
      <c r="I22" s="27"/>
      <c r="J22" s="27"/>
      <c r="K22" s="26"/>
      <c r="L22" s="27"/>
      <c r="M22" s="27"/>
      <c r="N22" s="27"/>
      <c r="O22" s="27"/>
      <c r="P22" s="27"/>
      <c r="Q22" s="27"/>
      <c r="R22" s="27"/>
      <c r="S22" s="27"/>
      <c r="T22" s="27"/>
      <c r="U22" s="27"/>
      <c r="V22" s="27"/>
      <c r="W22" s="27"/>
      <c r="X22" s="27"/>
    </row>
    <row r="23" spans="1:24" ht="12.75">
      <c r="A23" s="44"/>
      <c r="B23" s="61" t="s">
        <v>110</v>
      </c>
      <c r="C23" s="62" t="s">
        <v>171</v>
      </c>
      <c r="D23" s="59"/>
      <c r="E23" s="63"/>
      <c r="F23" s="10"/>
      <c r="G23" s="61"/>
      <c r="H23" s="26"/>
      <c r="I23" s="27"/>
      <c r="J23" s="27"/>
      <c r="K23" s="26"/>
      <c r="L23" s="27"/>
      <c r="M23" s="27"/>
      <c r="N23" s="27"/>
      <c r="O23" s="27"/>
      <c r="P23" s="27"/>
      <c r="Q23" s="27"/>
      <c r="R23" s="27"/>
      <c r="S23" s="27"/>
      <c r="T23" s="27"/>
      <c r="U23" s="27"/>
      <c r="V23" s="27"/>
      <c r="W23" s="27"/>
      <c r="X23" s="27"/>
    </row>
    <row r="24" spans="1:24" ht="12.75">
      <c r="A24" s="44"/>
      <c r="B24" s="44" t="s">
        <v>111</v>
      </c>
      <c r="C24" s="62" t="s">
        <v>172</v>
      </c>
      <c r="D24" s="59"/>
      <c r="E24" s="63"/>
      <c r="F24" s="10"/>
      <c r="G24" s="61"/>
      <c r="H24" s="26"/>
      <c r="I24" s="27"/>
      <c r="J24" s="27"/>
      <c r="K24" s="26"/>
      <c r="L24" s="27"/>
      <c r="M24" s="27"/>
      <c r="N24" s="27"/>
      <c r="O24" s="27"/>
      <c r="P24" s="27"/>
      <c r="Q24" s="27"/>
      <c r="R24" s="27"/>
      <c r="S24" s="27"/>
      <c r="T24" s="27"/>
      <c r="U24" s="27"/>
      <c r="V24" s="27"/>
      <c r="W24" s="27"/>
      <c r="X24" s="27"/>
    </row>
    <row r="25" spans="1:24" ht="12.75">
      <c r="A25" s="44"/>
      <c r="B25" s="44" t="s">
        <v>112</v>
      </c>
      <c r="C25" s="62" t="s">
        <v>182</v>
      </c>
      <c r="D25" s="59"/>
      <c r="E25" s="63"/>
      <c r="F25" s="10"/>
      <c r="G25" s="61"/>
      <c r="H25" s="26"/>
      <c r="I25" s="27"/>
      <c r="J25" s="27"/>
      <c r="K25" s="26"/>
      <c r="L25" s="27"/>
      <c r="M25" s="27"/>
      <c r="N25" s="27"/>
      <c r="O25" s="27"/>
      <c r="P25" s="27"/>
      <c r="Q25" s="27"/>
      <c r="R25" s="27"/>
      <c r="S25" s="27"/>
      <c r="T25" s="27"/>
      <c r="U25" s="27"/>
      <c r="V25" s="27"/>
      <c r="W25" s="27"/>
      <c r="X25" s="27"/>
    </row>
    <row r="26" spans="1:24" ht="12.75">
      <c r="A26" s="44"/>
      <c r="B26" s="44" t="s">
        <v>113</v>
      </c>
      <c r="C26" s="62" t="s">
        <v>183</v>
      </c>
      <c r="D26" s="59"/>
      <c r="E26" s="63"/>
      <c r="F26" s="10"/>
      <c r="G26" s="65" t="s">
        <v>76</v>
      </c>
      <c r="H26" s="26"/>
      <c r="I26" s="27"/>
      <c r="J26" s="27"/>
      <c r="K26" s="26"/>
      <c r="L26" s="27"/>
      <c r="M26" s="27"/>
      <c r="N26" s="27"/>
      <c r="O26" s="27"/>
      <c r="P26" s="27"/>
      <c r="Q26" s="27"/>
      <c r="R26" s="27"/>
      <c r="S26" s="27"/>
      <c r="T26" s="27"/>
      <c r="U26" s="27"/>
      <c r="V26" s="27"/>
      <c r="W26" s="27"/>
      <c r="X26" s="27"/>
    </row>
    <row r="27" spans="1:24" ht="6.75" customHeight="1">
      <c r="A27" s="44"/>
      <c r="B27" s="45"/>
      <c r="C27" s="45"/>
      <c r="D27" s="59"/>
      <c r="E27" s="45"/>
      <c r="F27" s="154"/>
      <c r="G27" s="61"/>
      <c r="H27" s="26"/>
      <c r="I27" s="27"/>
      <c r="J27" s="27"/>
      <c r="K27" s="26"/>
      <c r="L27" s="27"/>
      <c r="M27" s="27"/>
      <c r="N27" s="27"/>
      <c r="O27" s="27"/>
      <c r="P27" s="27"/>
      <c r="Q27" s="27"/>
      <c r="R27" s="27"/>
      <c r="S27" s="27"/>
      <c r="T27" s="27"/>
      <c r="U27" s="27"/>
      <c r="V27" s="27"/>
      <c r="W27" s="27"/>
      <c r="X27" s="27"/>
    </row>
    <row r="28" spans="1:24" ht="11.25" customHeight="1">
      <c r="A28" s="44" t="s">
        <v>30</v>
      </c>
      <c r="B28" s="45" t="s">
        <v>84</v>
      </c>
      <c r="C28" s="45"/>
      <c r="D28" s="59"/>
      <c r="E28" s="64"/>
      <c r="F28" s="75"/>
      <c r="G28" s="64" t="s">
        <v>77</v>
      </c>
      <c r="H28" s="26"/>
      <c r="I28" s="27"/>
      <c r="J28" s="27"/>
      <c r="K28" s="26"/>
      <c r="L28" s="27"/>
      <c r="M28" s="27"/>
      <c r="N28" s="27"/>
      <c r="O28" s="27"/>
      <c r="P28" s="27"/>
      <c r="Q28" s="27"/>
      <c r="R28" s="27"/>
      <c r="S28" s="27"/>
      <c r="T28" s="27"/>
      <c r="U28" s="27"/>
      <c r="V28" s="27"/>
      <c r="W28" s="27"/>
      <c r="X28" s="27"/>
    </row>
    <row r="29" spans="1:24" ht="12.75">
      <c r="A29" s="44"/>
      <c r="B29" s="61" t="s">
        <v>110</v>
      </c>
      <c r="C29" s="62" t="s">
        <v>184</v>
      </c>
      <c r="D29" s="59"/>
      <c r="E29" s="45"/>
      <c r="F29" s="11"/>
      <c r="G29" s="61"/>
      <c r="H29" s="26"/>
      <c r="I29" s="27"/>
      <c r="J29" s="27"/>
      <c r="K29" s="26"/>
      <c r="L29" s="27"/>
      <c r="M29" s="27"/>
      <c r="N29" s="27"/>
      <c r="O29" s="27"/>
      <c r="P29" s="27"/>
      <c r="Q29" s="27"/>
      <c r="R29" s="27"/>
      <c r="S29" s="27"/>
      <c r="T29" s="27"/>
      <c r="U29" s="27"/>
      <c r="V29" s="27"/>
      <c r="W29" s="27"/>
      <c r="X29" s="27"/>
    </row>
    <row r="30" spans="1:24" ht="12.75">
      <c r="A30" s="44"/>
      <c r="B30" s="44" t="s">
        <v>111</v>
      </c>
      <c r="C30" s="62" t="s">
        <v>185</v>
      </c>
      <c r="D30" s="59"/>
      <c r="E30" s="12"/>
      <c r="F30" s="13"/>
      <c r="G30" s="66">
        <f>E30*F30*F29</f>
        <v>0</v>
      </c>
      <c r="H30" s="26"/>
      <c r="I30" s="27"/>
      <c r="J30" s="27"/>
      <c r="K30" s="26"/>
      <c r="L30" s="27"/>
      <c r="M30" s="27"/>
      <c r="N30" s="27"/>
      <c r="O30" s="27"/>
      <c r="P30" s="27"/>
      <c r="Q30" s="27"/>
      <c r="R30" s="27"/>
      <c r="S30" s="27"/>
      <c r="T30" s="27"/>
      <c r="U30" s="27"/>
      <c r="V30" s="27"/>
      <c r="W30" s="27"/>
      <c r="X30" s="27"/>
    </row>
    <row r="31" spans="1:24" ht="25.5">
      <c r="A31" s="44"/>
      <c r="B31" s="44" t="s">
        <v>112</v>
      </c>
      <c r="C31" s="62" t="s">
        <v>193</v>
      </c>
      <c r="D31" s="59" t="s">
        <v>186</v>
      </c>
      <c r="E31" s="101"/>
      <c r="F31" s="13"/>
      <c r="G31" s="61"/>
      <c r="H31" s="26"/>
      <c r="I31" s="27"/>
      <c r="J31" s="27"/>
      <c r="K31" s="26"/>
      <c r="L31" s="27"/>
      <c r="M31" s="27"/>
      <c r="N31" s="27"/>
      <c r="O31" s="27"/>
      <c r="P31" s="27"/>
      <c r="Q31" s="27"/>
      <c r="R31" s="27"/>
      <c r="S31" s="27"/>
      <c r="T31" s="27"/>
      <c r="U31" s="27"/>
      <c r="V31" s="27"/>
      <c r="W31" s="27"/>
      <c r="X31" s="27"/>
    </row>
    <row r="32" spans="1:24" ht="6.75" customHeight="1">
      <c r="A32" s="44"/>
      <c r="B32" s="45"/>
      <c r="C32" s="45"/>
      <c r="D32" s="59"/>
      <c r="E32" s="45"/>
      <c r="F32" s="154"/>
      <c r="G32" s="61"/>
      <c r="H32" s="26"/>
      <c r="I32" s="27"/>
      <c r="J32" s="27"/>
      <c r="K32" s="26"/>
      <c r="L32" s="27"/>
      <c r="M32" s="27"/>
      <c r="N32" s="27"/>
      <c r="O32" s="27"/>
      <c r="P32" s="27"/>
      <c r="Q32" s="27"/>
      <c r="R32" s="27"/>
      <c r="S32" s="27"/>
      <c r="T32" s="27"/>
      <c r="U32" s="27"/>
      <c r="V32" s="27"/>
      <c r="W32" s="27"/>
      <c r="X32" s="27"/>
    </row>
    <row r="33" spans="1:24" ht="12.75">
      <c r="A33" s="44" t="s">
        <v>31</v>
      </c>
      <c r="B33" s="45" t="s">
        <v>187</v>
      </c>
      <c r="C33" s="45"/>
      <c r="D33" s="59"/>
      <c r="E33" s="64" t="s">
        <v>35</v>
      </c>
      <c r="F33" s="75" t="s">
        <v>34</v>
      </c>
      <c r="G33" s="61"/>
      <c r="H33" s="26"/>
      <c r="I33" s="27"/>
      <c r="J33" s="27"/>
      <c r="K33" s="26"/>
      <c r="L33" s="27"/>
      <c r="M33" s="27"/>
      <c r="N33" s="27"/>
      <c r="O33" s="27"/>
      <c r="P33" s="27"/>
      <c r="Q33" s="27"/>
      <c r="R33" s="27"/>
      <c r="S33" s="27"/>
      <c r="T33" s="27"/>
      <c r="U33" s="27"/>
      <c r="V33" s="27"/>
      <c r="W33" s="27"/>
      <c r="X33" s="27"/>
    </row>
    <row r="34" spans="1:24" ht="12.75">
      <c r="A34" s="44"/>
      <c r="B34" s="61" t="s">
        <v>110</v>
      </c>
      <c r="C34" s="62" t="s">
        <v>199</v>
      </c>
      <c r="D34" s="59"/>
      <c r="E34" s="12"/>
      <c r="F34" s="13"/>
      <c r="G34" s="66">
        <f>E34*F34</f>
        <v>0</v>
      </c>
      <c r="H34" s="26"/>
      <c r="I34" s="27"/>
      <c r="J34" s="27"/>
      <c r="K34" s="26"/>
      <c r="L34" s="27"/>
      <c r="M34" s="27"/>
      <c r="N34" s="27"/>
      <c r="O34" s="27"/>
      <c r="P34" s="27"/>
      <c r="Q34" s="27"/>
      <c r="R34" s="27"/>
      <c r="S34" s="27"/>
      <c r="T34" s="27"/>
      <c r="U34" s="27"/>
      <c r="V34" s="27"/>
      <c r="W34" s="27"/>
      <c r="X34" s="27"/>
    </row>
    <row r="35" spans="1:24" ht="12.75">
      <c r="A35" s="44"/>
      <c r="B35" s="44" t="s">
        <v>111</v>
      </c>
      <c r="C35" s="62" t="s">
        <v>114</v>
      </c>
      <c r="D35" s="59"/>
      <c r="E35" s="12"/>
      <c r="F35" s="13"/>
      <c r="G35" s="66">
        <f>E35*F35</f>
        <v>0</v>
      </c>
      <c r="H35" s="26"/>
      <c r="I35" s="27"/>
      <c r="J35" s="27"/>
      <c r="K35" s="26"/>
      <c r="L35" s="27"/>
      <c r="M35" s="27"/>
      <c r="N35" s="27"/>
      <c r="O35" s="27"/>
      <c r="P35" s="27"/>
      <c r="Q35" s="27"/>
      <c r="R35" s="27"/>
      <c r="S35" s="27"/>
      <c r="T35" s="27"/>
      <c r="U35" s="27"/>
      <c r="V35" s="27"/>
      <c r="W35" s="27"/>
      <c r="X35" s="27"/>
    </row>
    <row r="36" spans="1:24" ht="12.75">
      <c r="A36" s="44"/>
      <c r="B36" s="44" t="s">
        <v>112</v>
      </c>
      <c r="C36" s="62" t="s">
        <v>115</v>
      </c>
      <c r="D36" s="59"/>
      <c r="E36" s="102"/>
      <c r="F36" s="13"/>
      <c r="G36" s="61"/>
      <c r="H36" s="26"/>
      <c r="I36" s="27"/>
      <c r="J36" s="27"/>
      <c r="K36" s="26"/>
      <c r="L36" s="27"/>
      <c r="M36" s="27"/>
      <c r="N36" s="27"/>
      <c r="O36" s="27"/>
      <c r="P36" s="27"/>
      <c r="Q36" s="27"/>
      <c r="R36" s="27"/>
      <c r="S36" s="27"/>
      <c r="T36" s="27"/>
      <c r="U36" s="27"/>
      <c r="V36" s="27"/>
      <c r="W36" s="27"/>
      <c r="X36" s="27"/>
    </row>
    <row r="37" spans="1:24" ht="12.75">
      <c r="A37" s="44"/>
      <c r="B37" s="44" t="s">
        <v>113</v>
      </c>
      <c r="C37" s="62" t="s">
        <v>116</v>
      </c>
      <c r="D37" s="59"/>
      <c r="E37" s="102"/>
      <c r="F37" s="13"/>
      <c r="G37" s="61"/>
      <c r="H37" s="26"/>
      <c r="I37" s="27"/>
      <c r="J37" s="27"/>
      <c r="K37" s="26"/>
      <c r="L37" s="27"/>
      <c r="M37" s="27"/>
      <c r="N37" s="27"/>
      <c r="O37" s="27"/>
      <c r="P37" s="27"/>
      <c r="Q37" s="27"/>
      <c r="R37" s="27"/>
      <c r="S37" s="27"/>
      <c r="T37" s="27"/>
      <c r="U37" s="27"/>
      <c r="V37" s="27"/>
      <c r="W37" s="27"/>
      <c r="X37" s="27"/>
    </row>
    <row r="38" spans="1:24" ht="6.75" customHeight="1">
      <c r="A38" s="44"/>
      <c r="B38" s="83"/>
      <c r="C38" s="83"/>
      <c r="D38" s="59"/>
      <c r="E38" s="102"/>
      <c r="F38" s="155"/>
      <c r="G38" s="61"/>
      <c r="H38" s="26"/>
      <c r="I38" s="27"/>
      <c r="J38" s="27"/>
      <c r="K38" s="26"/>
      <c r="L38" s="27"/>
      <c r="M38" s="27"/>
      <c r="N38" s="27"/>
      <c r="O38" s="27"/>
      <c r="P38" s="27"/>
      <c r="Q38" s="27"/>
      <c r="R38" s="27"/>
      <c r="S38" s="27"/>
      <c r="T38" s="27"/>
      <c r="U38" s="27"/>
      <c r="V38" s="27"/>
      <c r="W38" s="27"/>
      <c r="X38" s="27"/>
    </row>
    <row r="39" spans="1:24" ht="12.75">
      <c r="A39" s="44" t="s">
        <v>33</v>
      </c>
      <c r="B39" s="45" t="s">
        <v>66</v>
      </c>
      <c r="C39" s="45"/>
      <c r="D39" s="59"/>
      <c r="E39" s="64" t="s">
        <v>35</v>
      </c>
      <c r="F39" s="75" t="s">
        <v>34</v>
      </c>
      <c r="G39" s="61"/>
      <c r="H39" s="26"/>
      <c r="I39" s="27"/>
      <c r="J39" s="27"/>
      <c r="K39" s="26"/>
      <c r="L39" s="27"/>
      <c r="M39" s="27"/>
      <c r="N39" s="27"/>
      <c r="O39" s="27"/>
      <c r="P39" s="27"/>
      <c r="Q39" s="27"/>
      <c r="R39" s="27"/>
      <c r="S39" s="27"/>
      <c r="T39" s="27"/>
      <c r="U39" s="27"/>
      <c r="V39" s="27"/>
      <c r="W39" s="27"/>
      <c r="X39" s="27"/>
    </row>
    <row r="40" spans="1:24" ht="12.75">
      <c r="A40" s="44"/>
      <c r="B40" s="44" t="s">
        <v>110</v>
      </c>
      <c r="C40" s="62" t="s">
        <v>200</v>
      </c>
      <c r="D40" s="59"/>
      <c r="E40" s="12"/>
      <c r="F40" s="14"/>
      <c r="G40" s="66">
        <f aca="true" t="shared" si="0" ref="G40:G45">E40*F40</f>
        <v>0</v>
      </c>
      <c r="H40" s="26"/>
      <c r="I40" s="27"/>
      <c r="J40" s="27"/>
      <c r="K40" s="26"/>
      <c r="L40" s="27"/>
      <c r="M40" s="27"/>
      <c r="N40" s="27"/>
      <c r="O40" s="27"/>
      <c r="P40" s="27"/>
      <c r="Q40" s="27"/>
      <c r="R40" s="27"/>
      <c r="S40" s="27"/>
      <c r="T40" s="27"/>
      <c r="U40" s="27"/>
      <c r="V40" s="27"/>
      <c r="W40" s="27"/>
      <c r="X40" s="27"/>
    </row>
    <row r="41" spans="1:24" ht="12.75">
      <c r="A41" s="44"/>
      <c r="B41" s="44" t="s">
        <v>111</v>
      </c>
      <c r="C41" s="62" t="s">
        <v>201</v>
      </c>
      <c r="D41" s="59"/>
      <c r="E41" s="11"/>
      <c r="F41" s="14"/>
      <c r="G41" s="66">
        <f t="shared" si="0"/>
        <v>0</v>
      </c>
      <c r="H41" s="26"/>
      <c r="I41" s="27"/>
      <c r="J41" s="27"/>
      <c r="K41" s="26"/>
      <c r="L41" s="27"/>
      <c r="M41" s="27"/>
      <c r="N41" s="27"/>
      <c r="O41" s="27"/>
      <c r="P41" s="27"/>
      <c r="Q41" s="27"/>
      <c r="R41" s="27"/>
      <c r="S41" s="27"/>
      <c r="T41" s="27"/>
      <c r="U41" s="27"/>
      <c r="V41" s="27"/>
      <c r="W41" s="27"/>
      <c r="X41" s="27"/>
    </row>
    <row r="42" spans="1:24" ht="12.75">
      <c r="A42" s="44"/>
      <c r="B42" s="44" t="s">
        <v>112</v>
      </c>
      <c r="C42" s="62" t="s">
        <v>119</v>
      </c>
      <c r="D42" s="59"/>
      <c r="E42" s="11"/>
      <c r="F42" s="14"/>
      <c r="G42" s="66">
        <f t="shared" si="0"/>
        <v>0</v>
      </c>
      <c r="H42" s="26"/>
      <c r="I42" s="27"/>
      <c r="J42" s="26"/>
      <c r="K42" s="26"/>
      <c r="L42" s="27"/>
      <c r="M42" s="27"/>
      <c r="N42" s="27"/>
      <c r="O42" s="27"/>
      <c r="P42" s="27"/>
      <c r="Q42" s="27"/>
      <c r="R42" s="27"/>
      <c r="S42" s="27"/>
      <c r="T42" s="27"/>
      <c r="U42" s="27"/>
      <c r="V42" s="27"/>
      <c r="W42" s="27"/>
      <c r="X42" s="27"/>
    </row>
    <row r="43" spans="1:24" ht="12.75">
      <c r="A43" s="44"/>
      <c r="B43" s="44" t="s">
        <v>113</v>
      </c>
      <c r="C43" s="62" t="s">
        <v>120</v>
      </c>
      <c r="D43" s="59"/>
      <c r="E43" s="11"/>
      <c r="F43" s="14"/>
      <c r="G43" s="66">
        <f t="shared" si="0"/>
        <v>0</v>
      </c>
      <c r="H43" s="26"/>
      <c r="I43" s="27"/>
      <c r="J43" s="27"/>
      <c r="K43" s="26"/>
      <c r="L43" s="27"/>
      <c r="M43" s="27"/>
      <c r="N43" s="27"/>
      <c r="O43" s="27"/>
      <c r="P43" s="27"/>
      <c r="Q43" s="27"/>
      <c r="R43" s="27"/>
      <c r="S43" s="27"/>
      <c r="T43" s="27"/>
      <c r="U43" s="27"/>
      <c r="V43" s="27"/>
      <c r="W43" s="27"/>
      <c r="X43" s="27"/>
    </row>
    <row r="44" spans="1:24" ht="12.75">
      <c r="A44" s="44"/>
      <c r="B44" s="44" t="s">
        <v>117</v>
      </c>
      <c r="C44" s="62" t="s">
        <v>202</v>
      </c>
      <c r="D44" s="59"/>
      <c r="E44" s="11"/>
      <c r="F44" s="14"/>
      <c r="G44" s="66">
        <f t="shared" si="0"/>
        <v>0</v>
      </c>
      <c r="H44" s="26"/>
      <c r="I44" s="27"/>
      <c r="J44" s="27"/>
      <c r="K44" s="26"/>
      <c r="L44" s="27"/>
      <c r="M44" s="27"/>
      <c r="N44" s="27"/>
      <c r="O44" s="27"/>
      <c r="P44" s="27"/>
      <c r="Q44" s="27"/>
      <c r="R44" s="27"/>
      <c r="S44" s="27"/>
      <c r="T44" s="27"/>
      <c r="U44" s="27"/>
      <c r="V44" s="27"/>
      <c r="W44" s="27"/>
      <c r="X44" s="27"/>
    </row>
    <row r="45" spans="1:24" ht="12.75">
      <c r="A45" s="44"/>
      <c r="B45" s="44" t="s">
        <v>118</v>
      </c>
      <c r="C45" s="62" t="s">
        <v>121</v>
      </c>
      <c r="D45" s="59"/>
      <c r="E45" s="11"/>
      <c r="F45" s="14"/>
      <c r="G45" s="66">
        <f t="shared" si="0"/>
        <v>0</v>
      </c>
      <c r="H45" s="26"/>
      <c r="I45" s="27"/>
      <c r="J45" s="27"/>
      <c r="K45" s="26"/>
      <c r="L45" s="27"/>
      <c r="M45" s="27"/>
      <c r="N45" s="27"/>
      <c r="O45" s="27"/>
      <c r="P45" s="27"/>
      <c r="Q45" s="27"/>
      <c r="R45" s="27"/>
      <c r="S45" s="27"/>
      <c r="T45" s="27"/>
      <c r="U45" s="27"/>
      <c r="V45" s="27"/>
      <c r="W45" s="27"/>
      <c r="X45" s="27"/>
    </row>
    <row r="46" spans="1:24" ht="7.5" customHeight="1">
      <c r="A46" s="49"/>
      <c r="B46" s="45"/>
      <c r="C46" s="45"/>
      <c r="D46" s="59"/>
      <c r="E46" s="45"/>
      <c r="F46" s="154"/>
      <c r="G46" s="61"/>
      <c r="H46" s="26"/>
      <c r="I46" s="27"/>
      <c r="J46" s="27"/>
      <c r="K46" s="26"/>
      <c r="L46" s="27"/>
      <c r="M46" s="27"/>
      <c r="N46" s="27"/>
      <c r="O46" s="27"/>
      <c r="P46" s="27"/>
      <c r="Q46" s="27"/>
      <c r="R46" s="27"/>
      <c r="S46" s="27"/>
      <c r="T46" s="27"/>
      <c r="U46" s="27"/>
      <c r="V46" s="27"/>
      <c r="W46" s="27"/>
      <c r="X46" s="27"/>
    </row>
    <row r="47" spans="1:24" ht="12.75">
      <c r="A47" s="44" t="s">
        <v>44</v>
      </c>
      <c r="B47" s="45" t="s">
        <v>48</v>
      </c>
      <c r="C47" s="45"/>
      <c r="D47" s="59"/>
      <c r="E47" s="45"/>
      <c r="F47" s="63"/>
      <c r="G47" s="61"/>
      <c r="H47" s="26"/>
      <c r="I47" s="27"/>
      <c r="J47" s="26"/>
      <c r="K47" s="26"/>
      <c r="L47" s="27"/>
      <c r="M47" s="27"/>
      <c r="N47" s="27"/>
      <c r="O47" s="27"/>
      <c r="P47" s="27"/>
      <c r="Q47" s="27"/>
      <c r="R47" s="27"/>
      <c r="S47" s="27"/>
      <c r="T47" s="27"/>
      <c r="U47" s="27"/>
      <c r="V47" s="27"/>
      <c r="W47" s="27"/>
      <c r="X47" s="27"/>
    </row>
    <row r="48" spans="1:24" ht="12.75">
      <c r="A48" s="44"/>
      <c r="B48" s="62" t="s">
        <v>173</v>
      </c>
      <c r="C48" s="62"/>
      <c r="D48" s="59"/>
      <c r="E48" s="63"/>
      <c r="F48" s="15"/>
      <c r="G48" s="61"/>
      <c r="H48" s="26"/>
      <c r="I48" s="27"/>
      <c r="J48" s="27"/>
      <c r="K48" s="26"/>
      <c r="L48" s="27"/>
      <c r="M48" s="27"/>
      <c r="N48" s="27"/>
      <c r="O48" s="27"/>
      <c r="P48" s="27"/>
      <c r="Q48" s="27"/>
      <c r="R48" s="27"/>
      <c r="S48" s="27"/>
      <c r="T48" s="27"/>
      <c r="U48" s="27"/>
      <c r="V48" s="27"/>
      <c r="W48" s="27"/>
      <c r="X48" s="27"/>
    </row>
    <row r="49" spans="1:24" ht="12.75">
      <c r="A49" s="44"/>
      <c r="B49" s="84" t="s">
        <v>67</v>
      </c>
      <c r="C49" s="84"/>
      <c r="D49" s="59"/>
      <c r="E49" s="63"/>
      <c r="F49" s="16"/>
      <c r="G49" s="66">
        <f>F49/8*F48</f>
        <v>0</v>
      </c>
      <c r="H49" s="26"/>
      <c r="I49" s="27"/>
      <c r="J49" s="36"/>
      <c r="K49" s="26"/>
      <c r="L49" s="27"/>
      <c r="M49" s="27"/>
      <c r="N49" s="27"/>
      <c r="O49" s="27"/>
      <c r="P49" s="27"/>
      <c r="Q49" s="27"/>
      <c r="R49" s="27"/>
      <c r="S49" s="27"/>
      <c r="T49" s="27"/>
      <c r="U49" s="27"/>
      <c r="V49" s="27"/>
      <c r="W49" s="27"/>
      <c r="X49" s="27"/>
    </row>
    <row r="50" spans="1:24" ht="12.75">
      <c r="A50" s="44"/>
      <c r="B50" s="84" t="s">
        <v>68</v>
      </c>
      <c r="C50" s="84"/>
      <c r="D50" s="59"/>
      <c r="E50" s="63"/>
      <c r="F50" s="16"/>
      <c r="G50" s="66">
        <f>F50/8*F48</f>
        <v>0</v>
      </c>
      <c r="H50" s="26"/>
      <c r="I50" s="27"/>
      <c r="J50" s="26"/>
      <c r="K50" s="26"/>
      <c r="L50" s="27"/>
      <c r="M50" s="27"/>
      <c r="N50" s="27"/>
      <c r="O50" s="27"/>
      <c r="P50" s="27"/>
      <c r="Q50" s="27"/>
      <c r="R50" s="27"/>
      <c r="S50" s="27"/>
      <c r="T50" s="27"/>
      <c r="U50" s="27"/>
      <c r="V50" s="27"/>
      <c r="W50" s="27"/>
      <c r="X50" s="27"/>
    </row>
    <row r="51" spans="1:24" ht="3.75" customHeight="1">
      <c r="A51" s="44"/>
      <c r="B51" s="85"/>
      <c r="C51" s="85"/>
      <c r="D51" s="59"/>
      <c r="E51" s="63"/>
      <c r="F51" s="156"/>
      <c r="G51" s="61"/>
      <c r="H51" s="26"/>
      <c r="I51" s="27"/>
      <c r="J51" s="27"/>
      <c r="K51" s="26"/>
      <c r="L51" s="27"/>
      <c r="M51" s="27"/>
      <c r="N51" s="27"/>
      <c r="O51" s="27"/>
      <c r="P51" s="27"/>
      <c r="Q51" s="27"/>
      <c r="R51" s="27"/>
      <c r="S51" s="27"/>
      <c r="T51" s="27"/>
      <c r="U51" s="27"/>
      <c r="V51" s="27"/>
      <c r="W51" s="27"/>
      <c r="X51" s="27"/>
    </row>
    <row r="52" spans="1:24" ht="12.75">
      <c r="A52" s="44"/>
      <c r="B52" s="62" t="s">
        <v>174</v>
      </c>
      <c r="C52" s="62"/>
      <c r="D52" s="59" t="s">
        <v>188</v>
      </c>
      <c r="E52" s="63"/>
      <c r="F52" s="13"/>
      <c r="G52" s="61"/>
      <c r="H52" s="26"/>
      <c r="I52" s="27"/>
      <c r="J52" s="27"/>
      <c r="K52" s="26"/>
      <c r="L52" s="27"/>
      <c r="M52" s="27"/>
      <c r="N52" s="27"/>
      <c r="O52" s="27"/>
      <c r="P52" s="27"/>
      <c r="Q52" s="27"/>
      <c r="R52" s="27"/>
      <c r="S52" s="27"/>
      <c r="T52" s="27"/>
      <c r="U52" s="27"/>
      <c r="V52" s="27"/>
      <c r="W52" s="27"/>
      <c r="X52" s="27"/>
    </row>
    <row r="53" spans="1:24" ht="12.75">
      <c r="A53" s="44"/>
      <c r="B53" s="84" t="s">
        <v>69</v>
      </c>
      <c r="C53" s="84"/>
      <c r="D53" s="59"/>
      <c r="E53" s="63"/>
      <c r="F53" s="16"/>
      <c r="G53" s="66">
        <f>F53/8*F52</f>
        <v>0</v>
      </c>
      <c r="H53" s="26"/>
      <c r="I53" s="27"/>
      <c r="J53" s="26"/>
      <c r="K53" s="26"/>
      <c r="L53" s="27"/>
      <c r="M53" s="27"/>
      <c r="N53" s="27"/>
      <c r="O53" s="27"/>
      <c r="P53" s="27"/>
      <c r="Q53" s="27"/>
      <c r="R53" s="27"/>
      <c r="S53" s="27"/>
      <c r="T53" s="27"/>
      <c r="U53" s="27"/>
      <c r="V53" s="27"/>
      <c r="W53" s="27"/>
      <c r="X53" s="27"/>
    </row>
    <row r="54" spans="1:24" ht="12.75">
      <c r="A54" s="44"/>
      <c r="B54" s="84" t="s">
        <v>70</v>
      </c>
      <c r="C54" s="84"/>
      <c r="D54" s="59"/>
      <c r="E54" s="63"/>
      <c r="F54" s="16"/>
      <c r="G54" s="66">
        <f>F54/8*F52</f>
        <v>0</v>
      </c>
      <c r="H54" s="26"/>
      <c r="I54" s="27"/>
      <c r="J54" s="27"/>
      <c r="K54" s="26"/>
      <c r="L54" s="27"/>
      <c r="M54" s="27"/>
      <c r="N54" s="27"/>
      <c r="O54" s="27"/>
      <c r="P54" s="27"/>
      <c r="Q54" s="27"/>
      <c r="R54" s="27"/>
      <c r="S54" s="27"/>
      <c r="T54" s="27"/>
      <c r="U54" s="27"/>
      <c r="V54" s="27"/>
      <c r="W54" s="27"/>
      <c r="X54" s="27"/>
    </row>
    <row r="55" spans="1:24" ht="3.75" customHeight="1">
      <c r="A55" s="44"/>
      <c r="B55" s="45"/>
      <c r="C55" s="45"/>
      <c r="D55" s="59"/>
      <c r="E55" s="45"/>
      <c r="F55" s="154"/>
      <c r="G55" s="61"/>
      <c r="H55" s="26"/>
      <c r="I55" s="27"/>
      <c r="J55" s="27"/>
      <c r="K55" s="26"/>
      <c r="L55" s="27"/>
      <c r="M55" s="27"/>
      <c r="N55" s="27"/>
      <c r="O55" s="27"/>
      <c r="P55" s="27"/>
      <c r="Q55" s="27"/>
      <c r="R55" s="27"/>
      <c r="S55" s="27"/>
      <c r="T55" s="27"/>
      <c r="U55" s="27"/>
      <c r="V55" s="27"/>
      <c r="W55" s="27"/>
      <c r="X55" s="27"/>
    </row>
    <row r="56" spans="1:24" ht="12.75">
      <c r="A56" s="44"/>
      <c r="B56" s="62" t="s">
        <v>175</v>
      </c>
      <c r="C56" s="62" t="s">
        <v>189</v>
      </c>
      <c r="D56" s="59"/>
      <c r="E56" s="63"/>
      <c r="F56" s="13"/>
      <c r="G56" s="61"/>
      <c r="H56" s="26"/>
      <c r="I56" s="27"/>
      <c r="J56" s="27"/>
      <c r="K56" s="26"/>
      <c r="L56" s="27"/>
      <c r="M56" s="27"/>
      <c r="N56" s="27"/>
      <c r="O56" s="27"/>
      <c r="P56" s="27"/>
      <c r="Q56" s="27"/>
      <c r="R56" s="27"/>
      <c r="S56" s="27"/>
      <c r="T56" s="27"/>
      <c r="U56" s="27"/>
      <c r="V56" s="27"/>
      <c r="W56" s="27"/>
      <c r="X56" s="27"/>
    </row>
    <row r="57" spans="1:24" ht="12.75">
      <c r="A57" s="44"/>
      <c r="B57" s="84" t="s">
        <v>67</v>
      </c>
      <c r="C57" s="84"/>
      <c r="D57" s="59"/>
      <c r="E57" s="63"/>
      <c r="F57" s="17"/>
      <c r="G57" s="66">
        <f>F57/8*F56</f>
        <v>0</v>
      </c>
      <c r="H57" s="26"/>
      <c r="I57" s="27"/>
      <c r="J57" s="27"/>
      <c r="K57" s="26"/>
      <c r="L57" s="27"/>
      <c r="M57" s="27"/>
      <c r="N57" s="27"/>
      <c r="O57" s="27"/>
      <c r="P57" s="27"/>
      <c r="Q57" s="27"/>
      <c r="R57" s="27"/>
      <c r="S57" s="27"/>
      <c r="T57" s="27"/>
      <c r="U57" s="27"/>
      <c r="V57" s="27"/>
      <c r="W57" s="27"/>
      <c r="X57" s="27"/>
    </row>
    <row r="58" spans="1:24" ht="12.75">
      <c r="A58" s="44"/>
      <c r="B58" s="84" t="s">
        <v>203</v>
      </c>
      <c r="C58" s="84"/>
      <c r="D58" s="59"/>
      <c r="E58" s="63"/>
      <c r="F58" s="16"/>
      <c r="G58" s="66">
        <f>F58/8*F56</f>
        <v>0</v>
      </c>
      <c r="H58" s="26"/>
      <c r="I58" s="27"/>
      <c r="J58" s="27"/>
      <c r="K58" s="26"/>
      <c r="L58" s="27"/>
      <c r="M58" s="27"/>
      <c r="N58" s="27"/>
      <c r="O58" s="27"/>
      <c r="P58" s="27"/>
      <c r="Q58" s="27"/>
      <c r="R58" s="27"/>
      <c r="S58" s="27"/>
      <c r="T58" s="27"/>
      <c r="U58" s="27"/>
      <c r="V58" s="27"/>
      <c r="W58" s="27"/>
      <c r="X58" s="27"/>
    </row>
    <row r="59" spans="1:24" ht="3.75" customHeight="1">
      <c r="A59" s="44"/>
      <c r="B59" s="85"/>
      <c r="C59" s="85"/>
      <c r="D59" s="59"/>
      <c r="E59" s="63"/>
      <c r="F59" s="157"/>
      <c r="G59" s="61"/>
      <c r="H59" s="26"/>
      <c r="I59" s="27"/>
      <c r="J59" s="27"/>
      <c r="K59" s="26"/>
      <c r="L59" s="27"/>
      <c r="M59" s="27"/>
      <c r="N59" s="27"/>
      <c r="O59" s="27"/>
      <c r="P59" s="27"/>
      <c r="Q59" s="27"/>
      <c r="R59" s="27"/>
      <c r="S59" s="27"/>
      <c r="T59" s="27"/>
      <c r="U59" s="27"/>
      <c r="V59" s="27"/>
      <c r="W59" s="27"/>
      <c r="X59" s="27"/>
    </row>
    <row r="60" spans="1:24" ht="5.25" customHeight="1">
      <c r="A60" s="44"/>
      <c r="B60" s="44"/>
      <c r="C60" s="44"/>
      <c r="D60" s="85"/>
      <c r="E60" s="63"/>
      <c r="F60" s="63"/>
      <c r="G60" s="61"/>
      <c r="H60" s="26"/>
      <c r="I60" s="27"/>
      <c r="J60" s="27"/>
      <c r="K60" s="26"/>
      <c r="L60" s="27"/>
      <c r="M60" s="27"/>
      <c r="N60" s="27"/>
      <c r="O60" s="27"/>
      <c r="P60" s="27"/>
      <c r="Q60" s="27"/>
      <c r="R60" s="27"/>
      <c r="S60" s="27"/>
      <c r="T60" s="27"/>
      <c r="U60" s="27"/>
      <c r="V60" s="27"/>
      <c r="W60" s="27"/>
      <c r="X60" s="27"/>
    </row>
    <row r="61" spans="1:24" ht="12.75">
      <c r="A61" s="44" t="s">
        <v>44</v>
      </c>
      <c r="B61" s="45" t="s">
        <v>107</v>
      </c>
      <c r="C61" s="44"/>
      <c r="D61" s="59"/>
      <c r="E61" s="45"/>
      <c r="F61" s="63"/>
      <c r="G61" s="61"/>
      <c r="H61" s="26"/>
      <c r="I61" s="27"/>
      <c r="J61" s="27"/>
      <c r="K61" s="26"/>
      <c r="L61" s="27"/>
      <c r="M61" s="27"/>
      <c r="N61" s="27"/>
      <c r="O61" s="27"/>
      <c r="P61" s="27"/>
      <c r="Q61" s="27"/>
      <c r="R61" s="27"/>
      <c r="S61" s="27"/>
      <c r="T61" s="27"/>
      <c r="U61" s="27"/>
      <c r="V61" s="27"/>
      <c r="W61" s="27"/>
      <c r="X61" s="27"/>
    </row>
    <row r="62" spans="1:24" ht="12.75">
      <c r="A62" s="44"/>
      <c r="B62" s="62" t="s">
        <v>176</v>
      </c>
      <c r="C62" s="44"/>
      <c r="D62" s="59"/>
      <c r="E62" s="63"/>
      <c r="F62" s="21"/>
      <c r="G62" s="61"/>
      <c r="H62" s="26"/>
      <c r="I62" s="27"/>
      <c r="J62" s="27"/>
      <c r="K62" s="26"/>
      <c r="L62" s="27"/>
      <c r="M62" s="27"/>
      <c r="N62" s="27"/>
      <c r="O62" s="27"/>
      <c r="P62" s="27"/>
      <c r="Q62" s="27"/>
      <c r="R62" s="27"/>
      <c r="S62" s="27"/>
      <c r="T62" s="27"/>
      <c r="U62" s="27"/>
      <c r="V62" s="27"/>
      <c r="W62" s="27"/>
      <c r="X62" s="27"/>
    </row>
    <row r="63" spans="1:24" ht="12.75">
      <c r="A63" s="44"/>
      <c r="B63" s="84" t="s">
        <v>71</v>
      </c>
      <c r="C63" s="44"/>
      <c r="D63" s="59"/>
      <c r="E63" s="63"/>
      <c r="F63" s="17"/>
      <c r="G63" s="66">
        <f>F63/8*F62</f>
        <v>0</v>
      </c>
      <c r="H63" s="26"/>
      <c r="I63" s="27"/>
      <c r="J63" s="27"/>
      <c r="K63" s="26"/>
      <c r="L63" s="27"/>
      <c r="M63" s="27"/>
      <c r="N63" s="27"/>
      <c r="O63" s="27"/>
      <c r="P63" s="27"/>
      <c r="Q63" s="27"/>
      <c r="R63" s="27"/>
      <c r="S63" s="27"/>
      <c r="T63" s="27"/>
      <c r="U63" s="27"/>
      <c r="V63" s="27"/>
      <c r="W63" s="27"/>
      <c r="X63" s="27"/>
    </row>
    <row r="64" spans="1:24" ht="12.75" customHeight="1">
      <c r="A64" s="44"/>
      <c r="B64" s="84" t="s">
        <v>72</v>
      </c>
      <c r="C64" s="44"/>
      <c r="D64" s="59"/>
      <c r="E64" s="63"/>
      <c r="F64" s="16"/>
      <c r="G64" s="66">
        <f>F64/8*F62</f>
        <v>0</v>
      </c>
      <c r="H64" s="26"/>
      <c r="I64" s="27"/>
      <c r="J64" s="27"/>
      <c r="K64" s="26"/>
      <c r="L64" s="27"/>
      <c r="M64" s="27"/>
      <c r="N64" s="27"/>
      <c r="O64" s="27"/>
      <c r="P64" s="27"/>
      <c r="Q64" s="27"/>
      <c r="R64" s="27"/>
      <c r="S64" s="27"/>
      <c r="T64" s="27"/>
      <c r="U64" s="27"/>
      <c r="V64" s="27"/>
      <c r="W64" s="27"/>
      <c r="X64" s="27"/>
    </row>
    <row r="65" spans="1:24" ht="5.25" customHeight="1">
      <c r="A65" s="44"/>
      <c r="B65" s="44"/>
      <c r="C65" s="44"/>
      <c r="D65" s="85"/>
      <c r="E65" s="63"/>
      <c r="F65" s="157"/>
      <c r="G65" s="61"/>
      <c r="H65" s="26"/>
      <c r="I65" s="27"/>
      <c r="J65" s="27"/>
      <c r="K65" s="26"/>
      <c r="L65" s="27"/>
      <c r="M65" s="27"/>
      <c r="N65" s="27"/>
      <c r="O65" s="27"/>
      <c r="P65" s="27"/>
      <c r="Q65" s="27"/>
      <c r="R65" s="27"/>
      <c r="S65" s="27"/>
      <c r="T65" s="27"/>
      <c r="U65" s="27"/>
      <c r="V65" s="27"/>
      <c r="W65" s="27"/>
      <c r="X65" s="27"/>
    </row>
    <row r="66" spans="1:24" ht="12.75">
      <c r="A66" s="44" t="s">
        <v>45</v>
      </c>
      <c r="B66" s="62" t="s">
        <v>73</v>
      </c>
      <c r="C66" s="44"/>
      <c r="D66" s="59"/>
      <c r="E66" s="75"/>
      <c r="F66" s="158"/>
      <c r="G66" s="61"/>
      <c r="H66" s="26"/>
      <c r="I66" s="27"/>
      <c r="J66" s="27"/>
      <c r="K66" s="26"/>
      <c r="L66" s="27"/>
      <c r="M66" s="27"/>
      <c r="N66" s="27"/>
      <c r="O66" s="27"/>
      <c r="P66" s="27"/>
      <c r="Q66" s="27"/>
      <c r="R66" s="27"/>
      <c r="S66" s="27"/>
      <c r="T66" s="27"/>
      <c r="U66" s="27"/>
      <c r="V66" s="27"/>
      <c r="W66" s="27"/>
      <c r="X66" s="27"/>
    </row>
    <row r="67" spans="1:24" ht="12.75">
      <c r="A67" s="44"/>
      <c r="B67" s="44" t="s">
        <v>110</v>
      </c>
      <c r="C67" s="62" t="s">
        <v>131</v>
      </c>
      <c r="D67" s="59"/>
      <c r="E67" s="103"/>
      <c r="F67" s="170"/>
      <c r="G67" s="61"/>
      <c r="H67" s="26"/>
      <c r="I67" s="27"/>
      <c r="J67" s="26"/>
      <c r="K67" s="26"/>
      <c r="L67" s="27"/>
      <c r="M67" s="27"/>
      <c r="N67" s="27"/>
      <c r="O67" s="27"/>
      <c r="P67" s="27"/>
      <c r="Q67" s="27"/>
      <c r="R67" s="27"/>
      <c r="S67" s="27"/>
      <c r="T67" s="27"/>
      <c r="U67" s="27"/>
      <c r="V67" s="27"/>
      <c r="W67" s="27"/>
      <c r="X67" s="27"/>
    </row>
    <row r="68" spans="1:24" ht="12.75">
      <c r="A68" s="44"/>
      <c r="B68" s="44" t="s">
        <v>111</v>
      </c>
      <c r="C68" s="62" t="s">
        <v>132</v>
      </c>
      <c r="D68" s="59"/>
      <c r="E68" s="63"/>
      <c r="F68" s="18"/>
      <c r="G68" s="61"/>
      <c r="H68" s="26"/>
      <c r="I68" s="27"/>
      <c r="J68" s="26"/>
      <c r="K68" s="26"/>
      <c r="L68" s="27"/>
      <c r="M68" s="27"/>
      <c r="N68" s="27"/>
      <c r="O68" s="27"/>
      <c r="P68" s="27"/>
      <c r="Q68" s="27"/>
      <c r="R68" s="27"/>
      <c r="S68" s="27"/>
      <c r="T68" s="27"/>
      <c r="U68" s="27"/>
      <c r="V68" s="27"/>
      <c r="W68" s="27"/>
      <c r="X68" s="27"/>
    </row>
    <row r="69" spans="1:24" ht="12.75">
      <c r="A69" s="44"/>
      <c r="B69" s="44" t="s">
        <v>112</v>
      </c>
      <c r="C69" s="62" t="s">
        <v>133</v>
      </c>
      <c r="D69" s="59"/>
      <c r="E69" s="63"/>
      <c r="F69" s="61"/>
      <c r="G69" s="66">
        <f>F67*F68</f>
        <v>0</v>
      </c>
      <c r="H69" s="26"/>
      <c r="I69" s="27"/>
      <c r="J69" s="27"/>
      <c r="K69" s="26"/>
      <c r="L69" s="27"/>
      <c r="M69" s="27"/>
      <c r="N69" s="27"/>
      <c r="O69" s="27"/>
      <c r="P69" s="27"/>
      <c r="Q69" s="27"/>
      <c r="R69" s="27"/>
      <c r="S69" s="27"/>
      <c r="T69" s="27"/>
      <c r="U69" s="27"/>
      <c r="V69" s="27"/>
      <c r="W69" s="27"/>
      <c r="X69" s="27"/>
    </row>
    <row r="70" spans="1:24" ht="5.25" customHeight="1">
      <c r="A70" s="44"/>
      <c r="B70" s="44"/>
      <c r="C70" s="44"/>
      <c r="D70" s="83"/>
      <c r="E70" s="63"/>
      <c r="F70" s="63"/>
      <c r="G70" s="61"/>
      <c r="H70" s="26"/>
      <c r="I70" s="27"/>
      <c r="J70" s="27"/>
      <c r="K70" s="26"/>
      <c r="L70" s="27"/>
      <c r="M70" s="27"/>
      <c r="N70" s="27"/>
      <c r="O70" s="27"/>
      <c r="P70" s="27"/>
      <c r="Q70" s="27"/>
      <c r="R70" s="27"/>
      <c r="S70" s="27"/>
      <c r="T70" s="27"/>
      <c r="U70" s="27"/>
      <c r="V70" s="27"/>
      <c r="W70" s="27"/>
      <c r="X70" s="27"/>
    </row>
    <row r="71" spans="1:24" ht="12.75">
      <c r="A71" s="44"/>
      <c r="B71" s="44" t="s">
        <v>113</v>
      </c>
      <c r="C71" s="62" t="s">
        <v>204</v>
      </c>
      <c r="D71" s="59"/>
      <c r="E71" s="103"/>
      <c r="F71" s="170"/>
      <c r="G71" s="61"/>
      <c r="H71" s="26"/>
      <c r="I71" s="27"/>
      <c r="J71" s="26"/>
      <c r="K71" s="26"/>
      <c r="L71" s="27"/>
      <c r="M71" s="27"/>
      <c r="N71" s="27"/>
      <c r="O71" s="27"/>
      <c r="P71" s="27"/>
      <c r="Q71" s="27"/>
      <c r="R71" s="27"/>
      <c r="S71" s="27"/>
      <c r="T71" s="27"/>
      <c r="U71" s="27"/>
      <c r="V71" s="27"/>
      <c r="W71" s="27"/>
      <c r="X71" s="27"/>
    </row>
    <row r="72" spans="1:24" ht="12.75">
      <c r="A72" s="44"/>
      <c r="B72" s="44" t="s">
        <v>117</v>
      </c>
      <c r="C72" s="62" t="s">
        <v>205</v>
      </c>
      <c r="D72" s="59"/>
      <c r="E72" s="63"/>
      <c r="F72" s="13"/>
      <c r="G72" s="61"/>
      <c r="H72" s="26"/>
      <c r="I72" s="27"/>
      <c r="J72" s="26"/>
      <c r="K72" s="26"/>
      <c r="L72" s="27"/>
      <c r="M72" s="27"/>
      <c r="N72" s="27"/>
      <c r="O72" s="27"/>
      <c r="P72" s="27"/>
      <c r="Q72" s="27"/>
      <c r="R72" s="27"/>
      <c r="S72" s="27"/>
      <c r="T72" s="27"/>
      <c r="U72" s="27"/>
      <c r="V72" s="27"/>
      <c r="W72" s="27"/>
      <c r="X72" s="27"/>
    </row>
    <row r="73" spans="1:24" ht="12.75" customHeight="1">
      <c r="A73" s="44"/>
      <c r="B73" s="44" t="s">
        <v>118</v>
      </c>
      <c r="C73" s="62" t="s">
        <v>206</v>
      </c>
      <c r="D73" s="59"/>
      <c r="E73" s="63"/>
      <c r="F73" s="61"/>
      <c r="G73" s="66">
        <f>F71*F72</f>
        <v>0</v>
      </c>
      <c r="H73" s="26"/>
      <c r="I73" s="27"/>
      <c r="J73" s="27"/>
      <c r="K73" s="26"/>
      <c r="L73" s="27"/>
      <c r="M73" s="27"/>
      <c r="N73" s="27"/>
      <c r="O73" s="27"/>
      <c r="P73" s="27"/>
      <c r="Q73" s="27"/>
      <c r="R73" s="27"/>
      <c r="S73" s="27"/>
      <c r="T73" s="27"/>
      <c r="U73" s="27"/>
      <c r="V73" s="27"/>
      <c r="W73" s="27"/>
      <c r="X73" s="27"/>
    </row>
    <row r="74" spans="1:24" ht="5.25" customHeight="1">
      <c r="A74" s="44"/>
      <c r="B74" s="44"/>
      <c r="C74" s="62"/>
      <c r="D74" s="59"/>
      <c r="E74" s="63"/>
      <c r="F74" s="63"/>
      <c r="G74" s="61"/>
      <c r="H74" s="26"/>
      <c r="I74" s="27"/>
      <c r="J74" s="27"/>
      <c r="K74" s="26"/>
      <c r="L74" s="27"/>
      <c r="M74" s="27"/>
      <c r="N74" s="27"/>
      <c r="O74" s="27"/>
      <c r="P74" s="27"/>
      <c r="Q74" s="27"/>
      <c r="R74" s="27"/>
      <c r="S74" s="27"/>
      <c r="T74" s="27"/>
      <c r="U74" s="27"/>
      <c r="V74" s="27"/>
      <c r="W74" s="27"/>
      <c r="X74" s="27"/>
    </row>
    <row r="75" spans="1:24" ht="12.75">
      <c r="A75" s="44"/>
      <c r="B75" s="44" t="s">
        <v>122</v>
      </c>
      <c r="C75" s="62" t="s">
        <v>134</v>
      </c>
      <c r="D75" s="59"/>
      <c r="E75" s="103"/>
      <c r="F75" s="170"/>
      <c r="G75" s="61"/>
      <c r="H75" s="26"/>
      <c r="I75" s="27"/>
      <c r="J75" s="26"/>
      <c r="K75" s="26"/>
      <c r="L75" s="27"/>
      <c r="M75" s="27"/>
      <c r="N75" s="27"/>
      <c r="O75" s="27"/>
      <c r="P75" s="27"/>
      <c r="Q75" s="27"/>
      <c r="R75" s="27"/>
      <c r="S75" s="27"/>
      <c r="T75" s="27"/>
      <c r="U75" s="27"/>
      <c r="V75" s="27"/>
      <c r="W75" s="27"/>
      <c r="X75" s="27"/>
    </row>
    <row r="76" spans="1:24" ht="12.75">
      <c r="A76" s="44"/>
      <c r="B76" s="44" t="s">
        <v>123</v>
      </c>
      <c r="C76" s="62" t="s">
        <v>135</v>
      </c>
      <c r="D76" s="59"/>
      <c r="E76" s="63"/>
      <c r="F76" s="13"/>
      <c r="G76" s="61"/>
      <c r="H76" s="26"/>
      <c r="I76" s="27"/>
      <c r="J76" s="26"/>
      <c r="K76" s="26"/>
      <c r="L76" s="27"/>
      <c r="M76" s="27"/>
      <c r="N76" s="27"/>
      <c r="O76" s="27"/>
      <c r="P76" s="27"/>
      <c r="Q76" s="27"/>
      <c r="R76" s="27"/>
      <c r="S76" s="27"/>
      <c r="T76" s="27"/>
      <c r="U76" s="27"/>
      <c r="V76" s="27"/>
      <c r="W76" s="27"/>
      <c r="X76" s="27"/>
    </row>
    <row r="77" spans="1:24" ht="12.75" customHeight="1">
      <c r="A77" s="44"/>
      <c r="B77" s="44" t="s">
        <v>137</v>
      </c>
      <c r="C77" s="62" t="s">
        <v>136</v>
      </c>
      <c r="D77" s="59"/>
      <c r="E77" s="63"/>
      <c r="F77" s="61"/>
      <c r="G77" s="66">
        <f>F75*F76</f>
        <v>0</v>
      </c>
      <c r="H77" s="26"/>
      <c r="I77" s="27"/>
      <c r="J77" s="27"/>
      <c r="K77" s="26"/>
      <c r="L77" s="27"/>
      <c r="M77" s="27"/>
      <c r="N77" s="27"/>
      <c r="O77" s="27"/>
      <c r="P77" s="27"/>
      <c r="Q77" s="27"/>
      <c r="R77" s="27"/>
      <c r="S77" s="27"/>
      <c r="T77" s="27"/>
      <c r="U77" s="27"/>
      <c r="V77" s="27"/>
      <c r="W77" s="27"/>
      <c r="X77" s="27"/>
    </row>
    <row r="78" spans="1:24" ht="5.25" customHeight="1">
      <c r="A78" s="44"/>
      <c r="B78" s="44"/>
      <c r="C78" s="62"/>
      <c r="D78" s="59"/>
      <c r="E78" s="63"/>
      <c r="F78" s="63"/>
      <c r="G78" s="61"/>
      <c r="H78" s="26"/>
      <c r="I78" s="27"/>
      <c r="J78" s="27"/>
      <c r="K78" s="26"/>
      <c r="L78" s="27"/>
      <c r="M78" s="27"/>
      <c r="N78" s="27"/>
      <c r="O78" s="27"/>
      <c r="P78" s="27"/>
      <c r="Q78" s="27"/>
      <c r="R78" s="27"/>
      <c r="S78" s="27"/>
      <c r="T78" s="27"/>
      <c r="U78" s="27"/>
      <c r="V78" s="27"/>
      <c r="W78" s="27"/>
      <c r="X78" s="27"/>
    </row>
    <row r="79" spans="1:24" ht="12.75">
      <c r="A79" s="44"/>
      <c r="B79" s="44" t="s">
        <v>124</v>
      </c>
      <c r="C79" s="62" t="s">
        <v>207</v>
      </c>
      <c r="D79" s="59"/>
      <c r="E79" s="101"/>
      <c r="F79" s="170"/>
      <c r="G79" s="61"/>
      <c r="H79" s="26"/>
      <c r="I79" s="27"/>
      <c r="J79" s="26"/>
      <c r="K79" s="26"/>
      <c r="L79" s="27"/>
      <c r="M79" s="27"/>
      <c r="N79" s="27"/>
      <c r="O79" s="27"/>
      <c r="P79" s="27"/>
      <c r="Q79" s="27"/>
      <c r="R79" s="27"/>
      <c r="S79" s="27"/>
      <c r="T79" s="27"/>
      <c r="U79" s="27"/>
      <c r="V79" s="27"/>
      <c r="W79" s="27"/>
      <c r="X79" s="27"/>
    </row>
    <row r="80" spans="1:24" ht="12.75">
      <c r="A80" s="44"/>
      <c r="B80" s="44" t="s">
        <v>125</v>
      </c>
      <c r="C80" s="62" t="s">
        <v>138</v>
      </c>
      <c r="D80" s="59"/>
      <c r="E80" s="63"/>
      <c r="F80" s="13"/>
      <c r="G80" s="61"/>
      <c r="H80" s="26"/>
      <c r="I80" s="27"/>
      <c r="J80" s="26"/>
      <c r="K80" s="26"/>
      <c r="L80" s="27"/>
      <c r="M80" s="27"/>
      <c r="N80" s="27"/>
      <c r="O80" s="27"/>
      <c r="P80" s="27"/>
      <c r="Q80" s="27"/>
      <c r="R80" s="27"/>
      <c r="S80" s="27"/>
      <c r="T80" s="27"/>
      <c r="U80" s="27"/>
      <c r="V80" s="27"/>
      <c r="W80" s="27"/>
      <c r="X80" s="27"/>
    </row>
    <row r="81" spans="1:24" ht="12.75" customHeight="1">
      <c r="A81" s="44"/>
      <c r="B81" s="44" t="s">
        <v>126</v>
      </c>
      <c r="C81" s="62" t="s">
        <v>139</v>
      </c>
      <c r="D81" s="59"/>
      <c r="E81" s="63"/>
      <c r="F81" s="61"/>
      <c r="G81" s="66">
        <f>F79*F80</f>
        <v>0</v>
      </c>
      <c r="H81" s="26"/>
      <c r="I81" s="27"/>
      <c r="J81" s="27"/>
      <c r="K81" s="26"/>
      <c r="L81" s="27"/>
      <c r="M81" s="27"/>
      <c r="N81" s="27"/>
      <c r="O81" s="27"/>
      <c r="P81" s="27"/>
      <c r="Q81" s="27"/>
      <c r="R81" s="27"/>
      <c r="S81" s="27"/>
      <c r="T81" s="27"/>
      <c r="U81" s="27"/>
      <c r="V81" s="27"/>
      <c r="W81" s="27"/>
      <c r="X81" s="27"/>
    </row>
    <row r="82" spans="1:24" ht="5.25" customHeight="1">
      <c r="A82" s="44"/>
      <c r="B82" s="44" t="s">
        <v>127</v>
      </c>
      <c r="C82" s="62"/>
      <c r="D82" s="59"/>
      <c r="E82" s="63"/>
      <c r="F82" s="63"/>
      <c r="G82" s="61"/>
      <c r="H82" s="26"/>
      <c r="I82" s="27"/>
      <c r="J82" s="27"/>
      <c r="K82" s="26"/>
      <c r="L82" s="27"/>
      <c r="M82" s="27"/>
      <c r="N82" s="27"/>
      <c r="O82" s="27"/>
      <c r="P82" s="27"/>
      <c r="Q82" s="27"/>
      <c r="R82" s="27"/>
      <c r="S82" s="27"/>
      <c r="T82" s="27"/>
      <c r="U82" s="27"/>
      <c r="V82" s="27"/>
      <c r="W82" s="27"/>
      <c r="X82" s="27"/>
    </row>
    <row r="83" spans="1:24" ht="12.75">
      <c r="A83" s="44"/>
      <c r="B83" s="44" t="s">
        <v>127</v>
      </c>
      <c r="C83" s="62" t="s">
        <v>208</v>
      </c>
      <c r="D83" s="59"/>
      <c r="E83" s="101"/>
      <c r="F83" s="170"/>
      <c r="G83" s="61"/>
      <c r="H83" s="26"/>
      <c r="I83" s="27"/>
      <c r="J83" s="26"/>
      <c r="K83" s="26"/>
      <c r="L83" s="27"/>
      <c r="M83" s="27"/>
      <c r="N83" s="27"/>
      <c r="O83" s="27"/>
      <c r="P83" s="27"/>
      <c r="Q83" s="27"/>
      <c r="R83" s="27"/>
      <c r="S83" s="27"/>
      <c r="T83" s="27"/>
      <c r="U83" s="27"/>
      <c r="V83" s="27"/>
      <c r="W83" s="27"/>
      <c r="X83" s="27"/>
    </row>
    <row r="84" spans="1:24" ht="12.75">
      <c r="A84" s="44"/>
      <c r="B84" s="44" t="s">
        <v>128</v>
      </c>
      <c r="C84" s="62" t="s">
        <v>140</v>
      </c>
      <c r="D84" s="59"/>
      <c r="E84" s="63"/>
      <c r="F84" s="13"/>
      <c r="G84" s="61"/>
      <c r="H84" s="26"/>
      <c r="I84" s="27"/>
      <c r="J84" s="26"/>
      <c r="K84" s="26"/>
      <c r="L84" s="27"/>
      <c r="M84" s="27"/>
      <c r="N84" s="27"/>
      <c r="O84" s="27"/>
      <c r="P84" s="27"/>
      <c r="Q84" s="27"/>
      <c r="R84" s="27"/>
      <c r="S84" s="27"/>
      <c r="T84" s="27"/>
      <c r="U84" s="27"/>
      <c r="V84" s="27"/>
      <c r="W84" s="27"/>
      <c r="X84" s="27"/>
    </row>
    <row r="85" spans="1:24" ht="12.75">
      <c r="A85" s="44"/>
      <c r="B85" s="44" t="s">
        <v>129</v>
      </c>
      <c r="C85" s="62" t="s">
        <v>141</v>
      </c>
      <c r="D85" s="59"/>
      <c r="E85" s="63"/>
      <c r="F85" s="13"/>
      <c r="G85" s="61"/>
      <c r="H85" s="26"/>
      <c r="I85" s="27"/>
      <c r="J85" s="26"/>
      <c r="K85" s="26"/>
      <c r="L85" s="27"/>
      <c r="M85" s="27"/>
      <c r="N85" s="27"/>
      <c r="O85" s="27"/>
      <c r="P85" s="27"/>
      <c r="Q85" s="27"/>
      <c r="R85" s="27"/>
      <c r="S85" s="27"/>
      <c r="T85" s="27"/>
      <c r="U85" s="27"/>
      <c r="V85" s="27"/>
      <c r="W85" s="27"/>
      <c r="X85" s="27"/>
    </row>
    <row r="86" spans="1:24" ht="13.5" customHeight="1">
      <c r="A86" s="44"/>
      <c r="B86" s="44" t="s">
        <v>130</v>
      </c>
      <c r="C86" s="62" t="s">
        <v>142</v>
      </c>
      <c r="D86" s="59"/>
      <c r="E86" s="63"/>
      <c r="F86" s="61"/>
      <c r="G86" s="66">
        <f>F83*F84+F85</f>
        <v>0</v>
      </c>
      <c r="H86" s="26"/>
      <c r="I86" s="27"/>
      <c r="J86" s="27"/>
      <c r="K86" s="26"/>
      <c r="L86" s="27"/>
      <c r="M86" s="27"/>
      <c r="N86" s="27"/>
      <c r="O86" s="27"/>
      <c r="P86" s="27"/>
      <c r="Q86" s="27"/>
      <c r="R86" s="27"/>
      <c r="S86" s="27"/>
      <c r="T86" s="27"/>
      <c r="U86" s="27"/>
      <c r="V86" s="27"/>
      <c r="W86" s="27"/>
      <c r="X86" s="27"/>
    </row>
    <row r="87" spans="1:24" ht="12" customHeight="1">
      <c r="A87" s="44"/>
      <c r="B87" s="44"/>
      <c r="C87" s="44"/>
      <c r="D87" s="83"/>
      <c r="E87" s="63"/>
      <c r="F87" s="63"/>
      <c r="G87" s="61"/>
      <c r="H87" s="26"/>
      <c r="I87" s="27"/>
      <c r="J87" s="26"/>
      <c r="K87" s="26"/>
      <c r="L87" s="27"/>
      <c r="M87" s="27"/>
      <c r="N87" s="27"/>
      <c r="O87" s="27"/>
      <c r="P87" s="27"/>
      <c r="Q87" s="27"/>
      <c r="R87" s="27"/>
      <c r="S87" s="27"/>
      <c r="T87" s="27"/>
      <c r="U87" s="27"/>
      <c r="V87" s="27"/>
      <c r="W87" s="27"/>
      <c r="X87" s="27"/>
    </row>
    <row r="88" spans="1:24" ht="13.5" customHeight="1">
      <c r="A88" s="44" t="s">
        <v>53</v>
      </c>
      <c r="B88" s="62" t="s">
        <v>209</v>
      </c>
      <c r="C88" s="44"/>
      <c r="D88" s="59"/>
      <c r="E88" s="101"/>
      <c r="F88" s="19"/>
      <c r="G88" s="61"/>
      <c r="H88" s="26"/>
      <c r="I88" s="27"/>
      <c r="J88" s="26"/>
      <c r="K88" s="26"/>
      <c r="L88" s="27"/>
      <c r="M88" s="27"/>
      <c r="N88" s="27"/>
      <c r="O88" s="27"/>
      <c r="P88" s="27"/>
      <c r="Q88" s="27"/>
      <c r="R88" s="27"/>
      <c r="S88" s="27"/>
      <c r="T88" s="27"/>
      <c r="U88" s="27"/>
      <c r="V88" s="27"/>
      <c r="W88" s="27"/>
      <c r="X88" s="27"/>
    </row>
    <row r="89" spans="1:24" ht="12.75">
      <c r="A89" s="44"/>
      <c r="B89" s="44"/>
      <c r="C89" s="44"/>
      <c r="D89" s="83"/>
      <c r="E89" s="63"/>
      <c r="F89" s="63"/>
      <c r="G89" s="61"/>
      <c r="H89" s="26"/>
      <c r="I89" s="27"/>
      <c r="J89" s="27"/>
      <c r="K89" s="26"/>
      <c r="L89" s="27"/>
      <c r="M89" s="27"/>
      <c r="N89" s="27"/>
      <c r="O89" s="27"/>
      <c r="P89" s="27"/>
      <c r="Q89" s="27"/>
      <c r="R89" s="27"/>
      <c r="S89" s="27"/>
      <c r="T89" s="27"/>
      <c r="U89" s="27"/>
      <c r="V89" s="27"/>
      <c r="W89" s="27"/>
      <c r="X89" s="27"/>
    </row>
    <row r="90" spans="1:24" ht="12.75">
      <c r="A90" s="44" t="s">
        <v>59</v>
      </c>
      <c r="B90" s="62" t="s">
        <v>74</v>
      </c>
      <c r="C90" s="44"/>
      <c r="D90" s="59"/>
      <c r="E90" s="63"/>
      <c r="F90" s="154"/>
      <c r="G90" s="61"/>
      <c r="H90" s="26"/>
      <c r="I90" s="27"/>
      <c r="J90" s="27"/>
      <c r="K90" s="26"/>
      <c r="L90" s="27"/>
      <c r="M90" s="27"/>
      <c r="N90" s="27"/>
      <c r="O90" s="27"/>
      <c r="P90" s="27"/>
      <c r="Q90" s="27"/>
      <c r="R90" s="27"/>
      <c r="S90" s="27"/>
      <c r="T90" s="27"/>
      <c r="U90" s="27"/>
      <c r="V90" s="27"/>
      <c r="W90" s="27"/>
      <c r="X90" s="27"/>
    </row>
    <row r="91" spans="1:24" ht="12.75">
      <c r="A91" s="44"/>
      <c r="B91" s="44" t="s">
        <v>143</v>
      </c>
      <c r="C91" s="86"/>
      <c r="D91" s="83" t="s">
        <v>144</v>
      </c>
      <c r="E91" s="63"/>
      <c r="F91" s="13"/>
      <c r="G91" s="61"/>
      <c r="H91" s="26"/>
      <c r="I91" s="27"/>
      <c r="J91" s="26"/>
      <c r="K91" s="26"/>
      <c r="L91" s="27"/>
      <c r="M91" s="27"/>
      <c r="N91" s="27"/>
      <c r="O91" s="27"/>
      <c r="P91" s="27"/>
      <c r="Q91" s="27"/>
      <c r="R91" s="27"/>
      <c r="S91" s="27"/>
      <c r="T91" s="27"/>
      <c r="U91" s="27"/>
      <c r="V91" s="27"/>
      <c r="W91" s="27"/>
      <c r="X91" s="27"/>
    </row>
    <row r="92" spans="1:24" ht="12.75">
      <c r="A92" s="44"/>
      <c r="B92" s="44"/>
      <c r="C92" s="44"/>
      <c r="D92" s="83" t="s">
        <v>145</v>
      </c>
      <c r="E92" s="63"/>
      <c r="F92" s="13"/>
      <c r="G92" s="61"/>
      <c r="H92" s="26"/>
      <c r="I92" s="27"/>
      <c r="J92" s="26"/>
      <c r="K92" s="26"/>
      <c r="L92" s="27"/>
      <c r="M92" s="27"/>
      <c r="N92" s="27"/>
      <c r="O92" s="27"/>
      <c r="P92" s="27"/>
      <c r="Q92" s="27"/>
      <c r="R92" s="27"/>
      <c r="S92" s="27"/>
      <c r="T92" s="27"/>
      <c r="U92" s="27"/>
      <c r="V92" s="27"/>
      <c r="W92" s="27"/>
      <c r="X92" s="27"/>
    </row>
    <row r="93" spans="1:24" ht="12.75">
      <c r="A93" s="44"/>
      <c r="B93" s="44"/>
      <c r="C93" s="44"/>
      <c r="D93" s="83" t="s">
        <v>198</v>
      </c>
      <c r="E93" s="63"/>
      <c r="F93" s="13"/>
      <c r="G93" s="61"/>
      <c r="H93" s="26"/>
      <c r="I93" s="27"/>
      <c r="J93" s="26"/>
      <c r="K93" s="26"/>
      <c r="L93" s="27"/>
      <c r="M93" s="27"/>
      <c r="N93" s="27"/>
      <c r="O93" s="27"/>
      <c r="P93" s="27"/>
      <c r="Q93" s="27"/>
      <c r="R93" s="27"/>
      <c r="S93" s="27"/>
      <c r="T93" s="27"/>
      <c r="U93" s="27"/>
      <c r="V93" s="27"/>
      <c r="W93" s="27"/>
      <c r="X93" s="27"/>
    </row>
    <row r="94" spans="1:24" ht="12.75">
      <c r="A94" s="44"/>
      <c r="B94" s="44"/>
      <c r="C94" s="44"/>
      <c r="D94" s="85" t="s">
        <v>85</v>
      </c>
      <c r="E94" s="63"/>
      <c r="F94" s="155"/>
      <c r="G94" s="66">
        <f>F91+F92+F93</f>
        <v>0</v>
      </c>
      <c r="H94" s="26"/>
      <c r="I94" s="27"/>
      <c r="J94" s="26"/>
      <c r="K94" s="26"/>
      <c r="L94" s="27"/>
      <c r="M94" s="27"/>
      <c r="N94" s="27"/>
      <c r="O94" s="27"/>
      <c r="P94" s="27"/>
      <c r="Q94" s="27"/>
      <c r="R94" s="27"/>
      <c r="S94" s="27"/>
      <c r="T94" s="27"/>
      <c r="U94" s="27"/>
      <c r="V94" s="27"/>
      <c r="W94" s="27"/>
      <c r="X94" s="27"/>
    </row>
    <row r="95" spans="1:24" ht="12.75">
      <c r="A95" s="44"/>
      <c r="B95" s="44" t="s">
        <v>146</v>
      </c>
      <c r="C95" s="44"/>
      <c r="D95" s="83" t="s">
        <v>211</v>
      </c>
      <c r="E95" s="63"/>
      <c r="F95" s="13"/>
      <c r="G95" s="67"/>
      <c r="H95" s="26"/>
      <c r="I95" s="27"/>
      <c r="J95" s="26"/>
      <c r="K95" s="26"/>
      <c r="L95" s="27"/>
      <c r="M95" s="27"/>
      <c r="N95" s="27"/>
      <c r="O95" s="27"/>
      <c r="P95" s="27"/>
      <c r="Q95" s="27"/>
      <c r="R95" s="27"/>
      <c r="S95" s="27"/>
      <c r="T95" s="27"/>
      <c r="U95" s="27"/>
      <c r="V95" s="27"/>
      <c r="W95" s="27"/>
      <c r="X95" s="27"/>
    </row>
    <row r="96" spans="1:24" ht="12.75">
      <c r="A96" s="44"/>
      <c r="B96" s="44"/>
      <c r="C96" s="44"/>
      <c r="D96" s="83" t="s">
        <v>210</v>
      </c>
      <c r="E96" s="63"/>
      <c r="F96" s="13"/>
      <c r="G96" s="61"/>
      <c r="H96" s="26"/>
      <c r="I96" s="27"/>
      <c r="J96" s="26"/>
      <c r="K96" s="26"/>
      <c r="L96" s="27"/>
      <c r="M96" s="27"/>
      <c r="N96" s="27"/>
      <c r="O96" s="27"/>
      <c r="P96" s="27"/>
      <c r="Q96" s="27"/>
      <c r="R96" s="27"/>
      <c r="S96" s="27"/>
      <c r="T96" s="27"/>
      <c r="U96" s="27"/>
      <c r="V96" s="27"/>
      <c r="W96" s="27"/>
      <c r="X96" s="27"/>
    </row>
    <row r="97" spans="1:24" ht="12.75">
      <c r="A97" s="44"/>
      <c r="B97" s="44"/>
      <c r="C97" s="44"/>
      <c r="D97" s="83" t="s">
        <v>9</v>
      </c>
      <c r="E97" s="63"/>
      <c r="F97" s="13"/>
      <c r="G97" s="61"/>
      <c r="H97" s="26"/>
      <c r="I97" s="27"/>
      <c r="J97" s="26"/>
      <c r="K97" s="26"/>
      <c r="L97" s="27"/>
      <c r="M97" s="27"/>
      <c r="N97" s="27"/>
      <c r="O97" s="27"/>
      <c r="P97" s="27"/>
      <c r="Q97" s="27"/>
      <c r="R97" s="27"/>
      <c r="S97" s="27"/>
      <c r="T97" s="27"/>
      <c r="U97" s="27"/>
      <c r="V97" s="27"/>
      <c r="W97" s="27"/>
      <c r="X97" s="27"/>
    </row>
    <row r="98" spans="1:24" ht="12.75">
      <c r="A98" s="44"/>
      <c r="B98" s="44"/>
      <c r="C98" s="44"/>
      <c r="D98" s="83" t="s">
        <v>10</v>
      </c>
      <c r="E98" s="63"/>
      <c r="F98" s="13"/>
      <c r="G98" s="61"/>
      <c r="H98" s="26"/>
      <c r="I98" s="27"/>
      <c r="J98" s="26"/>
      <c r="K98" s="26"/>
      <c r="L98" s="27"/>
      <c r="M98" s="27"/>
      <c r="N98" s="27"/>
      <c r="O98" s="27"/>
      <c r="P98" s="27"/>
      <c r="Q98" s="27"/>
      <c r="R98" s="27"/>
      <c r="S98" s="27"/>
      <c r="T98" s="27"/>
      <c r="U98" s="27"/>
      <c r="V98" s="27"/>
      <c r="W98" s="27"/>
      <c r="X98" s="27"/>
    </row>
    <row r="99" spans="1:24" ht="12.75">
      <c r="A99" s="44"/>
      <c r="B99" s="44"/>
      <c r="C99" s="44"/>
      <c r="D99" s="83" t="s">
        <v>11</v>
      </c>
      <c r="E99" s="63"/>
      <c r="F99" s="13"/>
      <c r="G99" s="61"/>
      <c r="H99" s="26"/>
      <c r="I99" s="27"/>
      <c r="J99" s="26"/>
      <c r="K99" s="26"/>
      <c r="L99" s="27"/>
      <c r="M99" s="27"/>
      <c r="N99" s="27"/>
      <c r="O99" s="27"/>
      <c r="P99" s="27"/>
      <c r="Q99" s="27"/>
      <c r="R99" s="27"/>
      <c r="S99" s="27"/>
      <c r="T99" s="27"/>
      <c r="U99" s="27"/>
      <c r="V99" s="27"/>
      <c r="W99" s="27"/>
      <c r="X99" s="27"/>
    </row>
    <row r="100" spans="1:24" ht="12.75">
      <c r="A100" s="44"/>
      <c r="B100" s="44"/>
      <c r="C100" s="44"/>
      <c r="D100" s="83" t="s">
        <v>12</v>
      </c>
      <c r="E100" s="101"/>
      <c r="F100" s="13"/>
      <c r="G100" s="61"/>
      <c r="H100" s="26"/>
      <c r="I100" s="26"/>
      <c r="J100" s="26"/>
      <c r="K100" s="26"/>
      <c r="L100" s="27"/>
      <c r="M100" s="27"/>
      <c r="N100" s="27"/>
      <c r="O100" s="27"/>
      <c r="P100" s="27"/>
      <c r="Q100" s="27"/>
      <c r="R100" s="27"/>
      <c r="S100" s="27"/>
      <c r="T100" s="27"/>
      <c r="U100" s="27"/>
      <c r="V100" s="27"/>
      <c r="W100" s="27"/>
      <c r="X100" s="27"/>
    </row>
    <row r="101" spans="1:24" ht="13.5" customHeight="1">
      <c r="A101" s="44"/>
      <c r="B101" s="44"/>
      <c r="C101" s="44"/>
      <c r="D101" s="87" t="s">
        <v>86</v>
      </c>
      <c r="E101" s="45"/>
      <c r="F101" s="155"/>
      <c r="G101" s="68">
        <f>SUM(F95:F100)</f>
        <v>0</v>
      </c>
      <c r="H101" s="26"/>
      <c r="I101" s="26"/>
      <c r="J101" s="26"/>
      <c r="K101" s="26"/>
      <c r="L101" s="27"/>
      <c r="M101" s="27"/>
      <c r="N101" s="27"/>
      <c r="O101" s="27"/>
      <c r="P101" s="27"/>
      <c r="Q101" s="27"/>
      <c r="R101" s="27"/>
      <c r="S101" s="27"/>
      <c r="T101" s="27"/>
      <c r="U101" s="27"/>
      <c r="V101" s="27"/>
      <c r="W101" s="27"/>
      <c r="X101" s="27"/>
    </row>
    <row r="102" spans="1:24" ht="6.75" customHeight="1">
      <c r="A102" s="44"/>
      <c r="B102" s="44"/>
      <c r="C102" s="44"/>
      <c r="D102" s="45"/>
      <c r="E102" s="45"/>
      <c r="F102" s="154"/>
      <c r="G102" s="61"/>
      <c r="H102" s="26"/>
      <c r="I102" s="27"/>
      <c r="J102" s="27"/>
      <c r="K102" s="26"/>
      <c r="L102" s="27"/>
      <c r="M102" s="27"/>
      <c r="N102" s="27"/>
      <c r="O102" s="27"/>
      <c r="P102" s="27"/>
      <c r="Q102" s="27"/>
      <c r="R102" s="27"/>
      <c r="S102" s="27"/>
      <c r="T102" s="27"/>
      <c r="U102" s="27"/>
      <c r="V102" s="27"/>
      <c r="W102" s="27"/>
      <c r="X102" s="27"/>
    </row>
    <row r="103" spans="1:24" ht="12.75">
      <c r="A103" s="44" t="s">
        <v>75</v>
      </c>
      <c r="B103" s="62" t="s">
        <v>13</v>
      </c>
      <c r="C103" s="44"/>
      <c r="D103" s="59"/>
      <c r="E103" s="63"/>
      <c r="F103" s="154"/>
      <c r="G103" s="61"/>
      <c r="H103" s="26"/>
      <c r="I103" s="27"/>
      <c r="J103" s="26"/>
      <c r="K103" s="26"/>
      <c r="L103" s="27"/>
      <c r="M103" s="27"/>
      <c r="N103" s="27"/>
      <c r="O103" s="27"/>
      <c r="P103" s="27"/>
      <c r="Q103" s="27"/>
      <c r="R103" s="27"/>
      <c r="S103" s="27"/>
      <c r="T103" s="27"/>
      <c r="U103" s="27"/>
      <c r="V103" s="27"/>
      <c r="W103" s="27"/>
      <c r="X103" s="27"/>
    </row>
    <row r="104" spans="1:24" ht="12.75">
      <c r="A104" s="44"/>
      <c r="B104" s="44" t="s">
        <v>110</v>
      </c>
      <c r="C104" s="62" t="s">
        <v>147</v>
      </c>
      <c r="D104" s="59"/>
      <c r="E104" s="101"/>
      <c r="F104" s="13"/>
      <c r="G104" s="61"/>
      <c r="H104" s="26"/>
      <c r="I104" s="27"/>
      <c r="J104" s="26"/>
      <c r="K104" s="26"/>
      <c r="L104" s="27"/>
      <c r="M104" s="27"/>
      <c r="N104" s="27"/>
      <c r="O104" s="27"/>
      <c r="P104" s="27"/>
      <c r="Q104" s="27"/>
      <c r="R104" s="27"/>
      <c r="S104" s="27"/>
      <c r="T104" s="27"/>
      <c r="U104" s="27"/>
      <c r="V104" s="27"/>
      <c r="W104" s="27"/>
      <c r="X104" s="27"/>
    </row>
    <row r="105" spans="1:24" ht="12.75">
      <c r="A105" s="44"/>
      <c r="B105" s="44" t="s">
        <v>111</v>
      </c>
      <c r="C105" s="62" t="s">
        <v>190</v>
      </c>
      <c r="D105" s="59"/>
      <c r="E105" s="101"/>
      <c r="F105" s="13"/>
      <c r="G105" s="61"/>
      <c r="H105" s="26"/>
      <c r="I105" s="27"/>
      <c r="J105" s="26"/>
      <c r="K105" s="26"/>
      <c r="L105" s="27"/>
      <c r="M105" s="27"/>
      <c r="N105" s="27"/>
      <c r="O105" s="27"/>
      <c r="P105" s="27"/>
      <c r="Q105" s="27"/>
      <c r="R105" s="27"/>
      <c r="S105" s="27"/>
      <c r="T105" s="27"/>
      <c r="U105" s="27"/>
      <c r="V105" s="27"/>
      <c r="W105" s="27"/>
      <c r="X105" s="27"/>
    </row>
    <row r="106" spans="1:24" ht="12.75">
      <c r="A106" s="44"/>
      <c r="B106" s="44" t="s">
        <v>112</v>
      </c>
      <c r="C106" s="62" t="s">
        <v>148</v>
      </c>
      <c r="D106" s="59"/>
      <c r="E106" s="101"/>
      <c r="F106" s="13"/>
      <c r="G106" s="61"/>
      <c r="H106" s="26"/>
      <c r="I106" s="27"/>
      <c r="J106" s="26"/>
      <c r="K106" s="26"/>
      <c r="L106" s="27"/>
      <c r="M106" s="27"/>
      <c r="N106" s="27"/>
      <c r="O106" s="27"/>
      <c r="P106" s="27"/>
      <c r="Q106" s="27"/>
      <c r="R106" s="27"/>
      <c r="S106" s="27"/>
      <c r="T106" s="27"/>
      <c r="U106" s="27"/>
      <c r="V106" s="27"/>
      <c r="W106" s="27"/>
      <c r="X106" s="27"/>
    </row>
    <row r="107" spans="1:24" ht="12.75">
      <c r="A107" s="44"/>
      <c r="B107" s="44" t="s">
        <v>113</v>
      </c>
      <c r="C107" s="62" t="s">
        <v>149</v>
      </c>
      <c r="D107" s="59"/>
      <c r="E107" s="101"/>
      <c r="F107" s="13"/>
      <c r="G107" s="61"/>
      <c r="H107" s="26"/>
      <c r="I107" s="27"/>
      <c r="J107" s="26"/>
      <c r="K107" s="26"/>
      <c r="L107" s="27"/>
      <c r="M107" s="27"/>
      <c r="N107" s="27"/>
      <c r="O107" s="27"/>
      <c r="P107" s="27"/>
      <c r="Q107" s="27"/>
      <c r="R107" s="27"/>
      <c r="S107" s="27"/>
      <c r="T107" s="27"/>
      <c r="U107" s="27"/>
      <c r="V107" s="27"/>
      <c r="W107" s="27"/>
      <c r="X107" s="27"/>
    </row>
    <row r="108" spans="1:24" ht="12.75">
      <c r="A108" s="44"/>
      <c r="B108" s="44" t="s">
        <v>117</v>
      </c>
      <c r="C108" s="62" t="s">
        <v>119</v>
      </c>
      <c r="D108" s="59"/>
      <c r="E108" s="101"/>
      <c r="F108" s="13"/>
      <c r="G108" s="61"/>
      <c r="H108" s="26"/>
      <c r="I108" s="27"/>
      <c r="J108" s="26"/>
      <c r="K108" s="26"/>
      <c r="L108" s="27"/>
      <c r="M108" s="27"/>
      <c r="N108" s="27"/>
      <c r="O108" s="27"/>
      <c r="P108" s="27"/>
      <c r="Q108" s="27"/>
      <c r="R108" s="27"/>
      <c r="S108" s="27"/>
      <c r="T108" s="27"/>
      <c r="U108" s="27"/>
      <c r="V108" s="27"/>
      <c r="W108" s="27"/>
      <c r="X108" s="27"/>
    </row>
    <row r="109" spans="1:24" ht="12.75">
      <c r="A109" s="44"/>
      <c r="B109" s="44" t="s">
        <v>118</v>
      </c>
      <c r="C109" s="62" t="s">
        <v>150</v>
      </c>
      <c r="D109" s="59"/>
      <c r="E109" s="101"/>
      <c r="F109" s="13"/>
      <c r="G109" s="61"/>
      <c r="H109" s="26"/>
      <c r="I109" s="27"/>
      <c r="J109" s="26"/>
      <c r="K109" s="26"/>
      <c r="L109" s="27"/>
      <c r="M109" s="27"/>
      <c r="N109" s="27"/>
      <c r="O109" s="27"/>
      <c r="P109" s="27"/>
      <c r="Q109" s="27"/>
      <c r="R109" s="27"/>
      <c r="S109" s="27"/>
      <c r="T109" s="27"/>
      <c r="U109" s="27"/>
      <c r="V109" s="27"/>
      <c r="W109" s="27"/>
      <c r="X109" s="27"/>
    </row>
    <row r="110" spans="1:24" ht="12.75">
      <c r="A110" s="44"/>
      <c r="B110" s="44" t="s">
        <v>122</v>
      </c>
      <c r="C110" s="62" t="s">
        <v>52</v>
      </c>
      <c r="D110" s="59"/>
      <c r="E110" s="101"/>
      <c r="F110" s="13"/>
      <c r="G110" s="61"/>
      <c r="H110" s="26"/>
      <c r="I110" s="26"/>
      <c r="J110" s="26"/>
      <c r="K110" s="26"/>
      <c r="L110" s="27"/>
      <c r="M110" s="27"/>
      <c r="N110" s="27"/>
      <c r="O110" s="27"/>
      <c r="P110" s="27"/>
      <c r="Q110" s="27"/>
      <c r="R110" s="27"/>
      <c r="S110" s="27"/>
      <c r="T110" s="27"/>
      <c r="U110" s="27"/>
      <c r="V110" s="27"/>
      <c r="W110" s="27"/>
      <c r="X110" s="27"/>
    </row>
    <row r="111" spans="1:24" ht="12.75">
      <c r="A111" s="44"/>
      <c r="B111" s="44"/>
      <c r="C111" s="88" t="s">
        <v>14</v>
      </c>
      <c r="D111" s="59"/>
      <c r="E111" s="63"/>
      <c r="F111" s="155"/>
      <c r="G111" s="66">
        <f>SUM(F104:F110)</f>
        <v>0</v>
      </c>
      <c r="H111" s="26"/>
      <c r="I111" s="26"/>
      <c r="J111" s="26"/>
      <c r="K111" s="26"/>
      <c r="L111" s="27"/>
      <c r="M111" s="27"/>
      <c r="N111" s="27"/>
      <c r="O111" s="27"/>
      <c r="P111" s="27"/>
      <c r="Q111" s="27"/>
      <c r="R111" s="27"/>
      <c r="S111" s="27"/>
      <c r="T111" s="27"/>
      <c r="U111" s="27"/>
      <c r="V111" s="27"/>
      <c r="W111" s="27"/>
      <c r="X111" s="27"/>
    </row>
    <row r="112" spans="1:24" ht="12.75">
      <c r="A112" s="44"/>
      <c r="B112" s="44"/>
      <c r="C112" s="44"/>
      <c r="D112" s="89"/>
      <c r="E112" s="63"/>
      <c r="F112" s="155"/>
      <c r="G112" s="67"/>
      <c r="H112" s="26"/>
      <c r="I112" s="27"/>
      <c r="J112" s="26"/>
      <c r="K112" s="26"/>
      <c r="L112" s="27"/>
      <c r="M112" s="27"/>
      <c r="N112" s="27"/>
      <c r="O112" s="27"/>
      <c r="P112" s="27"/>
      <c r="Q112" s="27"/>
      <c r="R112" s="27"/>
      <c r="S112" s="27"/>
      <c r="T112" s="27"/>
      <c r="U112" s="27"/>
      <c r="V112" s="27"/>
      <c r="W112" s="27"/>
      <c r="X112" s="27"/>
    </row>
    <row r="113" spans="1:24" ht="12.75">
      <c r="A113" s="49" t="s">
        <v>96</v>
      </c>
      <c r="B113" s="49"/>
      <c r="C113" s="49"/>
      <c r="D113" s="83"/>
      <c r="E113" s="104" t="s">
        <v>97</v>
      </c>
      <c r="F113" s="155"/>
      <c r="G113" s="69">
        <f>G30+F31+G34+F37+G35+F36+G40+G41+G42+G43+G44+G45+(G49*F17)+(G53*F18)+(G57*F19)+(G63*F20)+G69+G73+G77+G81+G86+G94+G101</f>
        <v>0</v>
      </c>
      <c r="H113" s="26"/>
      <c r="I113" s="27"/>
      <c r="J113" s="26"/>
      <c r="K113" s="26"/>
      <c r="L113" s="27"/>
      <c r="M113" s="27"/>
      <c r="N113" s="27"/>
      <c r="O113" s="27"/>
      <c r="P113" s="27"/>
      <c r="Q113" s="27"/>
      <c r="R113" s="27"/>
      <c r="S113" s="27"/>
      <c r="T113" s="27"/>
      <c r="U113" s="27"/>
      <c r="V113" s="27"/>
      <c r="W113" s="27"/>
      <c r="X113" s="27"/>
    </row>
    <row r="114" spans="1:24" ht="12.75">
      <c r="A114" s="49"/>
      <c r="B114" s="49"/>
      <c r="C114" s="49"/>
      <c r="D114" s="90"/>
      <c r="E114" s="104" t="s">
        <v>98</v>
      </c>
      <c r="F114" s="155"/>
      <c r="G114" s="169">
        <f>G$30+F$31+G$34+F$37+G$35+F$36+(G$49*F$23*F$17)+(G$50*F$17)+(G$53*F$24*F$18)+(G$54*F$18)+(G$57*F$25*F$19)+(G$58*F$19)+(G$63*F$26*F$20)+(G$64*F$20)+((G$69+G$73+G$77+G$81+G$86)*(1+F$88))+G$101+G$111</f>
        <v>0</v>
      </c>
      <c r="H114" s="26"/>
      <c r="I114" s="27"/>
      <c r="J114" s="26"/>
      <c r="K114" s="26"/>
      <c r="L114" s="27"/>
      <c r="M114" s="27"/>
      <c r="N114" s="27"/>
      <c r="O114" s="27"/>
      <c r="P114" s="27"/>
      <c r="Q114" s="27"/>
      <c r="R114" s="27"/>
      <c r="S114" s="27"/>
      <c r="T114" s="27"/>
      <c r="U114" s="27"/>
      <c r="V114" s="27"/>
      <c r="W114" s="27"/>
      <c r="X114" s="27"/>
    </row>
    <row r="115" spans="1:24" ht="12.75">
      <c r="A115" s="49"/>
      <c r="B115" s="49"/>
      <c r="C115" s="49"/>
      <c r="D115" s="90"/>
      <c r="E115" s="104" t="s">
        <v>99</v>
      </c>
      <c r="F115" s="155"/>
      <c r="G115" s="69">
        <f>G$30+F$31+G$34+F$37+G$35+F$36+(G$49*F$23*F$17)+(G$50*F$17*(1+F$23))+(G$53*F$24*F$18)+(G$54*F$18*(1+F$24))+(G$57*F$25*F$19)+(G$58*F$19*(1+F$25))+(G$63*F$26*F$20)+(G$64*F$20*(1+F$26))+(G$69+G$73+G$77+G$81+G$86)*(1+F$88)*(1+F$88)+G$101+G$111</f>
        <v>0</v>
      </c>
      <c r="H115" s="26"/>
      <c r="I115" s="27"/>
      <c r="J115" s="26"/>
      <c r="K115" s="26"/>
      <c r="L115" s="27"/>
      <c r="M115" s="27"/>
      <c r="N115" s="27"/>
      <c r="O115" s="27"/>
      <c r="P115" s="27"/>
      <c r="Q115" s="27"/>
      <c r="R115" s="27"/>
      <c r="S115" s="27"/>
      <c r="T115" s="27"/>
      <c r="U115" s="27"/>
      <c r="V115" s="27"/>
      <c r="W115" s="27"/>
      <c r="X115" s="27"/>
    </row>
    <row r="116" spans="1:24" ht="12.75">
      <c r="A116" s="49"/>
      <c r="B116" s="49"/>
      <c r="C116" s="49"/>
      <c r="D116" s="90"/>
      <c r="E116" s="104"/>
      <c r="F116" s="155"/>
      <c r="G116" s="70"/>
      <c r="H116" s="26"/>
      <c r="I116" s="27"/>
      <c r="J116" s="26"/>
      <c r="K116" s="26"/>
      <c r="L116" s="27"/>
      <c r="M116" s="27"/>
      <c r="N116" s="27"/>
      <c r="O116" s="27"/>
      <c r="P116" s="27"/>
      <c r="Q116" s="27"/>
      <c r="R116" s="27"/>
      <c r="S116" s="27"/>
      <c r="T116" s="27"/>
      <c r="U116" s="27"/>
      <c r="V116" s="27"/>
      <c r="W116" s="27"/>
      <c r="X116" s="27"/>
    </row>
    <row r="117" spans="1:24" ht="12.75">
      <c r="A117" s="91" t="s">
        <v>100</v>
      </c>
      <c r="B117" s="91"/>
      <c r="C117" s="91"/>
      <c r="D117" s="71"/>
      <c r="E117" s="71"/>
      <c r="F117" s="159"/>
      <c r="G117" s="71"/>
      <c r="H117" s="26"/>
      <c r="I117" s="27"/>
      <c r="J117" s="27"/>
      <c r="K117" s="26"/>
      <c r="L117" s="27"/>
      <c r="M117" s="27"/>
      <c r="N117" s="27"/>
      <c r="O117" s="27"/>
      <c r="P117" s="27"/>
      <c r="Q117" s="27"/>
      <c r="R117" s="27"/>
      <c r="S117" s="27"/>
      <c r="T117" s="27"/>
      <c r="U117" s="27"/>
      <c r="V117" s="27"/>
      <c r="W117" s="27"/>
      <c r="X117" s="27"/>
    </row>
    <row r="118" spans="1:24" s="8" customFormat="1" ht="6" customHeight="1">
      <c r="A118" s="49"/>
      <c r="B118" s="49"/>
      <c r="C118" s="49"/>
      <c r="D118" s="59"/>
      <c r="E118" s="61"/>
      <c r="F118" s="154"/>
      <c r="G118" s="61"/>
      <c r="H118" s="37"/>
      <c r="I118" s="38"/>
      <c r="J118" s="38"/>
      <c r="K118" s="37"/>
      <c r="L118" s="38"/>
      <c r="M118" s="38"/>
      <c r="N118" s="38"/>
      <c r="O118" s="38"/>
      <c r="P118" s="38"/>
      <c r="Q118" s="38"/>
      <c r="R118" s="38"/>
      <c r="S118" s="38"/>
      <c r="T118" s="38"/>
      <c r="U118" s="38"/>
      <c r="V118" s="38"/>
      <c r="W118" s="38"/>
      <c r="X118" s="38"/>
    </row>
    <row r="119" spans="1:24" s="8" customFormat="1" ht="12.75">
      <c r="A119" s="51" t="s">
        <v>28</v>
      </c>
      <c r="B119" s="92" t="s">
        <v>18</v>
      </c>
      <c r="C119" s="51"/>
      <c r="D119" s="72"/>
      <c r="E119" s="45"/>
      <c r="F119" s="45"/>
      <c r="G119" s="72"/>
      <c r="H119" s="37"/>
      <c r="I119" s="40"/>
      <c r="J119" s="38"/>
      <c r="K119" s="37"/>
      <c r="L119" s="38"/>
      <c r="M119" s="38"/>
      <c r="N119" s="38"/>
      <c r="O119" s="38"/>
      <c r="P119" s="38"/>
      <c r="Q119" s="38"/>
      <c r="R119" s="38"/>
      <c r="S119" s="38"/>
      <c r="T119" s="38"/>
      <c r="U119" s="38"/>
      <c r="V119" s="38"/>
      <c r="W119" s="38"/>
      <c r="X119" s="38"/>
    </row>
    <row r="120" spans="1:24" s="8" customFormat="1" ht="12.75">
      <c r="A120" s="51"/>
      <c r="B120" s="51" t="s">
        <v>110</v>
      </c>
      <c r="C120" s="88" t="s">
        <v>154</v>
      </c>
      <c r="D120" s="92"/>
      <c r="E120" s="173">
        <f>F5</f>
        <v>0</v>
      </c>
      <c r="F120" s="174"/>
      <c r="G120" s="73">
        <f>F6</f>
        <v>0</v>
      </c>
      <c r="H120" s="37"/>
      <c r="I120" s="38"/>
      <c r="J120" s="38"/>
      <c r="K120" s="37"/>
      <c r="L120" s="38"/>
      <c r="M120" s="38"/>
      <c r="N120" s="38"/>
      <c r="O120" s="38"/>
      <c r="P120" s="38"/>
      <c r="Q120" s="38"/>
      <c r="R120" s="38"/>
      <c r="S120" s="38"/>
      <c r="T120" s="38"/>
      <c r="U120" s="38"/>
      <c r="V120" s="38"/>
      <c r="W120" s="38"/>
      <c r="X120" s="38"/>
    </row>
    <row r="121" spans="1:24" s="8" customFormat="1" ht="12.75">
      <c r="A121" s="51"/>
      <c r="B121" s="51" t="s">
        <v>111</v>
      </c>
      <c r="C121" s="88" t="s">
        <v>151</v>
      </c>
      <c r="D121" s="72" t="s">
        <v>191</v>
      </c>
      <c r="E121" s="64" t="s">
        <v>108</v>
      </c>
      <c r="F121" s="64" t="s">
        <v>15</v>
      </c>
      <c r="G121" s="72"/>
      <c r="H121" s="37"/>
      <c r="I121" s="38"/>
      <c r="J121" s="38"/>
      <c r="K121" s="37"/>
      <c r="L121" s="38"/>
      <c r="M121" s="38"/>
      <c r="N121" s="38"/>
      <c r="O121" s="38"/>
      <c r="P121" s="38"/>
      <c r="Q121" s="38"/>
      <c r="R121" s="38"/>
      <c r="S121" s="38"/>
      <c r="T121" s="38"/>
      <c r="U121" s="38"/>
      <c r="V121" s="38"/>
      <c r="W121" s="38"/>
      <c r="X121" s="38"/>
    </row>
    <row r="122" spans="1:24" s="8" customFormat="1" ht="12.75">
      <c r="A122" s="51"/>
      <c r="B122" s="51"/>
      <c r="C122" s="87" t="s">
        <v>60</v>
      </c>
      <c r="D122" s="72"/>
      <c r="E122" s="105"/>
      <c r="F122" s="106"/>
      <c r="G122" s="72"/>
      <c r="H122" s="37"/>
      <c r="I122" s="38"/>
      <c r="J122" s="38"/>
      <c r="K122" s="37"/>
      <c r="L122" s="38"/>
      <c r="M122" s="38"/>
      <c r="N122" s="38"/>
      <c r="O122" s="38"/>
      <c r="P122" s="38"/>
      <c r="Q122" s="38"/>
      <c r="R122" s="38"/>
      <c r="S122" s="38"/>
      <c r="T122" s="38"/>
      <c r="U122" s="38"/>
      <c r="V122" s="38"/>
      <c r="W122" s="38"/>
      <c r="X122" s="38"/>
    </row>
    <row r="123" spans="1:24" s="8" customFormat="1" ht="12.75">
      <c r="A123" s="51"/>
      <c r="B123" s="51"/>
      <c r="C123" s="87" t="s">
        <v>61</v>
      </c>
      <c r="D123" s="72"/>
      <c r="E123" s="105"/>
      <c r="F123" s="106"/>
      <c r="G123" s="72"/>
      <c r="H123" s="37"/>
      <c r="I123" s="38"/>
      <c r="J123" s="38"/>
      <c r="K123" s="37"/>
      <c r="L123" s="38"/>
      <c r="M123" s="38"/>
      <c r="N123" s="38"/>
      <c r="O123" s="38"/>
      <c r="P123" s="38"/>
      <c r="Q123" s="38"/>
      <c r="R123" s="38"/>
      <c r="S123" s="38"/>
      <c r="T123" s="38"/>
      <c r="U123" s="38"/>
      <c r="V123" s="38"/>
      <c r="W123" s="38"/>
      <c r="X123" s="38"/>
    </row>
    <row r="124" spans="1:24" s="8" customFormat="1" ht="12.75">
      <c r="A124" s="51"/>
      <c r="B124" s="51" t="s">
        <v>112</v>
      </c>
      <c r="C124" s="88" t="s">
        <v>152</v>
      </c>
      <c r="D124" s="72"/>
      <c r="E124" s="171"/>
      <c r="F124" s="172"/>
      <c r="G124" s="72"/>
      <c r="H124" s="37"/>
      <c r="I124" s="38"/>
      <c r="J124" s="38"/>
      <c r="K124" s="37"/>
      <c r="L124" s="38"/>
      <c r="M124" s="38"/>
      <c r="N124" s="38"/>
      <c r="O124" s="38"/>
      <c r="P124" s="38"/>
      <c r="Q124" s="38"/>
      <c r="R124" s="38"/>
      <c r="S124" s="38"/>
      <c r="T124" s="38"/>
      <c r="U124" s="38"/>
      <c r="V124" s="38"/>
      <c r="W124" s="38"/>
      <c r="X124" s="38"/>
    </row>
    <row r="125" spans="1:24" s="8" customFormat="1" ht="12.75">
      <c r="A125" s="51"/>
      <c r="B125" s="51" t="s">
        <v>113</v>
      </c>
      <c r="C125" s="88" t="s">
        <v>153</v>
      </c>
      <c r="D125" s="72"/>
      <c r="E125" s="171"/>
      <c r="F125" s="172"/>
      <c r="G125" s="72"/>
      <c r="H125" s="37"/>
      <c r="I125" s="38"/>
      <c r="J125" s="38"/>
      <c r="K125" s="37"/>
      <c r="L125" s="38"/>
      <c r="M125" s="38"/>
      <c r="N125" s="38"/>
      <c r="O125" s="38"/>
      <c r="P125" s="38"/>
      <c r="Q125" s="38"/>
      <c r="R125" s="38"/>
      <c r="S125" s="38"/>
      <c r="T125" s="38"/>
      <c r="U125" s="38"/>
      <c r="V125" s="38"/>
      <c r="W125" s="38"/>
      <c r="X125" s="38"/>
    </row>
    <row r="126" spans="1:24" ht="12.75">
      <c r="A126" s="51"/>
      <c r="B126" s="51"/>
      <c r="C126" s="93"/>
      <c r="D126" s="72"/>
      <c r="E126" s="39"/>
      <c r="F126" s="160"/>
      <c r="G126" s="72"/>
      <c r="H126" s="26"/>
      <c r="I126" s="27"/>
      <c r="J126" s="27"/>
      <c r="K126" s="26"/>
      <c r="L126" s="27"/>
      <c r="M126" s="27"/>
      <c r="N126" s="27"/>
      <c r="O126" s="27"/>
      <c r="P126" s="27"/>
      <c r="Q126" s="27"/>
      <c r="R126" s="27"/>
      <c r="S126" s="27"/>
      <c r="T126" s="27"/>
      <c r="U126" s="27"/>
      <c r="V126" s="27"/>
      <c r="W126" s="27"/>
      <c r="X126" s="27"/>
    </row>
    <row r="127" spans="1:24" ht="12.75">
      <c r="A127" s="44" t="s">
        <v>29</v>
      </c>
      <c r="B127" s="62" t="s">
        <v>19</v>
      </c>
      <c r="C127" s="44"/>
      <c r="D127" s="59"/>
      <c r="E127" s="101"/>
      <c r="F127" s="23"/>
      <c r="G127" s="61"/>
      <c r="H127" s="26"/>
      <c r="I127" s="27"/>
      <c r="J127" s="27"/>
      <c r="K127" s="26"/>
      <c r="L127" s="27"/>
      <c r="M127" s="27"/>
      <c r="N127" s="27"/>
      <c r="O127" s="27"/>
      <c r="P127" s="27"/>
      <c r="Q127" s="27"/>
      <c r="R127" s="27"/>
      <c r="S127" s="27"/>
      <c r="T127" s="27"/>
      <c r="U127" s="27"/>
      <c r="V127" s="27"/>
      <c r="W127" s="27"/>
      <c r="X127" s="27"/>
    </row>
    <row r="128" spans="1:24" ht="12.75">
      <c r="A128" s="44"/>
      <c r="B128" s="44" t="s">
        <v>110</v>
      </c>
      <c r="C128" s="62" t="s">
        <v>155</v>
      </c>
      <c r="D128" s="59"/>
      <c r="E128" s="45"/>
      <c r="F128" s="24"/>
      <c r="G128" s="61"/>
      <c r="H128" s="26"/>
      <c r="I128" s="27"/>
      <c r="J128" s="27"/>
      <c r="K128" s="26"/>
      <c r="L128" s="27"/>
      <c r="M128" s="27"/>
      <c r="N128" s="27"/>
      <c r="O128" s="27"/>
      <c r="P128" s="27"/>
      <c r="Q128" s="27"/>
      <c r="R128" s="27"/>
      <c r="S128" s="27"/>
      <c r="T128" s="27"/>
      <c r="U128" s="27"/>
      <c r="V128" s="27"/>
      <c r="W128" s="27"/>
      <c r="X128" s="27"/>
    </row>
    <row r="129" spans="1:24" ht="12.75">
      <c r="A129" s="44"/>
      <c r="B129" s="44" t="s">
        <v>111</v>
      </c>
      <c r="C129" s="62" t="s">
        <v>156</v>
      </c>
      <c r="D129" s="59"/>
      <c r="E129" s="45"/>
      <c r="F129" s="154"/>
      <c r="G129" s="74">
        <f>F127*F128</f>
        <v>0</v>
      </c>
      <c r="H129" s="26"/>
      <c r="I129" s="27"/>
      <c r="J129" s="27"/>
      <c r="K129" s="26"/>
      <c r="L129" s="27"/>
      <c r="M129" s="27"/>
      <c r="N129" s="27"/>
      <c r="O129" s="27"/>
      <c r="P129" s="27"/>
      <c r="Q129" s="27"/>
      <c r="R129" s="27"/>
      <c r="S129" s="27"/>
      <c r="T129" s="27"/>
      <c r="U129" s="27"/>
      <c r="V129" s="27"/>
      <c r="W129" s="27"/>
      <c r="X129" s="27"/>
    </row>
    <row r="130" spans="1:24" ht="12.75">
      <c r="A130" s="44"/>
      <c r="B130" s="44" t="s">
        <v>112</v>
      </c>
      <c r="C130" s="62" t="s">
        <v>157</v>
      </c>
      <c r="D130" s="59"/>
      <c r="E130" s="45"/>
      <c r="F130" s="24"/>
      <c r="G130" s="61"/>
      <c r="H130" s="26"/>
      <c r="I130" s="27"/>
      <c r="J130" s="27"/>
      <c r="K130" s="26"/>
      <c r="L130" s="27"/>
      <c r="M130" s="27"/>
      <c r="N130" s="27"/>
      <c r="O130" s="27"/>
      <c r="P130" s="27"/>
      <c r="Q130" s="27"/>
      <c r="R130" s="27"/>
      <c r="S130" s="27"/>
      <c r="T130" s="27"/>
      <c r="U130" s="27"/>
      <c r="V130" s="27"/>
      <c r="W130" s="27"/>
      <c r="X130" s="27"/>
    </row>
    <row r="131" spans="1:24" ht="12.75">
      <c r="A131" s="44"/>
      <c r="B131" s="44" t="s">
        <v>113</v>
      </c>
      <c r="C131" s="62" t="s">
        <v>158</v>
      </c>
      <c r="D131" s="59"/>
      <c r="E131" s="45"/>
      <c r="F131" s="154"/>
      <c r="G131" s="74">
        <f>G129*F130</f>
        <v>0</v>
      </c>
      <c r="H131" s="26"/>
      <c r="I131" s="27"/>
      <c r="J131" s="27"/>
      <c r="K131" s="26"/>
      <c r="L131" s="27"/>
      <c r="M131" s="27"/>
      <c r="N131" s="27"/>
      <c r="O131" s="27"/>
      <c r="P131" s="27"/>
      <c r="Q131" s="27"/>
      <c r="R131" s="27"/>
      <c r="S131" s="27"/>
      <c r="T131" s="27"/>
      <c r="U131" s="27"/>
      <c r="V131" s="27"/>
      <c r="W131" s="27"/>
      <c r="X131" s="27"/>
    </row>
    <row r="132" spans="1:24" ht="12.75">
      <c r="A132" s="44"/>
      <c r="B132" s="44"/>
      <c r="C132" s="44"/>
      <c r="D132" s="85"/>
      <c r="E132" s="45"/>
      <c r="F132" s="154"/>
      <c r="G132" s="75"/>
      <c r="H132" s="26"/>
      <c r="I132" s="27"/>
      <c r="J132" s="27"/>
      <c r="K132" s="26"/>
      <c r="L132" s="27"/>
      <c r="M132" s="27"/>
      <c r="N132" s="27"/>
      <c r="O132" s="27"/>
      <c r="P132" s="27"/>
      <c r="Q132" s="27"/>
      <c r="R132" s="27"/>
      <c r="S132" s="27"/>
      <c r="T132" s="27"/>
      <c r="U132" s="27"/>
      <c r="V132" s="27"/>
      <c r="W132" s="27"/>
      <c r="X132" s="27"/>
    </row>
    <row r="133" spans="1:24" ht="12.75">
      <c r="A133" s="94" t="s">
        <v>30</v>
      </c>
      <c r="B133" s="62" t="s">
        <v>212</v>
      </c>
      <c r="C133" s="94"/>
      <c r="D133" s="59"/>
      <c r="E133" s="45"/>
      <c r="F133" s="25"/>
      <c r="G133" s="61"/>
      <c r="H133" s="26"/>
      <c r="I133" s="27"/>
      <c r="J133" s="27"/>
      <c r="K133" s="26"/>
      <c r="L133" s="27"/>
      <c r="M133" s="27"/>
      <c r="N133" s="27"/>
      <c r="O133" s="27"/>
      <c r="P133" s="27"/>
      <c r="Q133" s="27"/>
      <c r="R133" s="27"/>
      <c r="S133" s="27"/>
      <c r="T133" s="27"/>
      <c r="U133" s="27"/>
      <c r="V133" s="27"/>
      <c r="W133" s="27"/>
      <c r="X133" s="27"/>
    </row>
    <row r="134" spans="1:24" s="5" customFormat="1" ht="12.75">
      <c r="A134" s="62" t="s">
        <v>47</v>
      </c>
      <c r="B134" s="62" t="s">
        <v>110</v>
      </c>
      <c r="C134" s="62" t="s">
        <v>159</v>
      </c>
      <c r="D134" s="81"/>
      <c r="E134" s="45"/>
      <c r="F134" s="154"/>
      <c r="G134" s="76">
        <f>G131*F133</f>
        <v>0</v>
      </c>
      <c r="H134" s="41"/>
      <c r="I134" s="42"/>
      <c r="J134" s="42"/>
      <c r="K134" s="41"/>
      <c r="L134" s="42"/>
      <c r="M134" s="42"/>
      <c r="N134" s="42"/>
      <c r="O134" s="42"/>
      <c r="P134" s="42"/>
      <c r="Q134" s="42"/>
      <c r="R134" s="42"/>
      <c r="S134" s="42"/>
      <c r="T134" s="42"/>
      <c r="U134" s="42"/>
      <c r="V134" s="42"/>
      <c r="W134" s="42"/>
      <c r="X134" s="42"/>
    </row>
    <row r="135" spans="1:24" ht="12.75">
      <c r="A135" s="44"/>
      <c r="B135" s="44"/>
      <c r="C135" s="44"/>
      <c r="D135" s="45"/>
      <c r="E135" s="45"/>
      <c r="F135" s="154"/>
      <c r="G135" s="61"/>
      <c r="H135" s="26"/>
      <c r="I135" s="27"/>
      <c r="J135" s="27"/>
      <c r="K135" s="26"/>
      <c r="L135" s="27"/>
      <c r="M135" s="27"/>
      <c r="N135" s="27"/>
      <c r="O135" s="27"/>
      <c r="P135" s="27"/>
      <c r="Q135" s="27"/>
      <c r="R135" s="27"/>
      <c r="S135" s="27"/>
      <c r="T135" s="27"/>
      <c r="U135" s="27"/>
      <c r="V135" s="27"/>
      <c r="W135" s="27"/>
      <c r="X135" s="27"/>
    </row>
    <row r="136" spans="1:24" ht="12.75">
      <c r="A136" s="94" t="s">
        <v>31</v>
      </c>
      <c r="B136" s="62" t="s">
        <v>62</v>
      </c>
      <c r="C136" s="94"/>
      <c r="D136" s="59"/>
      <c r="E136" s="45"/>
      <c r="F136" s="25"/>
      <c r="G136" s="61"/>
      <c r="H136" s="26"/>
      <c r="I136" s="27"/>
      <c r="J136" s="27"/>
      <c r="K136" s="26"/>
      <c r="L136" s="27"/>
      <c r="M136" s="27"/>
      <c r="N136" s="27"/>
      <c r="O136" s="27"/>
      <c r="P136" s="27"/>
      <c r="Q136" s="27"/>
      <c r="R136" s="27"/>
      <c r="S136" s="27"/>
      <c r="T136" s="27"/>
      <c r="U136" s="27"/>
      <c r="V136" s="27"/>
      <c r="W136" s="27"/>
      <c r="X136" s="27"/>
    </row>
    <row r="137" spans="1:24" s="5" customFormat="1" ht="12.75">
      <c r="A137" s="62" t="s">
        <v>47</v>
      </c>
      <c r="B137" s="62" t="s">
        <v>110</v>
      </c>
      <c r="C137" s="62" t="s">
        <v>160</v>
      </c>
      <c r="D137" s="81"/>
      <c r="E137" s="45"/>
      <c r="F137" s="154"/>
      <c r="G137" s="76">
        <f>G131*F136</f>
        <v>0</v>
      </c>
      <c r="H137" s="41"/>
      <c r="I137" s="42"/>
      <c r="J137" s="42"/>
      <c r="K137" s="41"/>
      <c r="L137" s="42"/>
      <c r="M137" s="42"/>
      <c r="N137" s="42"/>
      <c r="O137" s="42"/>
      <c r="P137" s="42"/>
      <c r="Q137" s="42"/>
      <c r="R137" s="42"/>
      <c r="S137" s="42"/>
      <c r="T137" s="42"/>
      <c r="U137" s="42"/>
      <c r="V137" s="42"/>
      <c r="W137" s="42"/>
      <c r="X137" s="42"/>
    </row>
    <row r="138" spans="1:24" s="5" customFormat="1" ht="12.75">
      <c r="A138" s="44"/>
      <c r="B138" s="44"/>
      <c r="C138" s="44"/>
      <c r="D138" s="45"/>
      <c r="E138" s="45"/>
      <c r="F138" s="154"/>
      <c r="G138" s="61"/>
      <c r="H138" s="41"/>
      <c r="I138" s="42"/>
      <c r="J138" s="42"/>
      <c r="K138" s="41"/>
      <c r="L138" s="42"/>
      <c r="M138" s="42"/>
      <c r="N138" s="42"/>
      <c r="O138" s="42"/>
      <c r="P138" s="42"/>
      <c r="Q138" s="42"/>
      <c r="R138" s="42"/>
      <c r="S138" s="42"/>
      <c r="T138" s="42"/>
      <c r="U138" s="42"/>
      <c r="V138" s="42"/>
      <c r="W138" s="42"/>
      <c r="X138" s="42"/>
    </row>
    <row r="139" spans="1:24" s="5" customFormat="1" ht="12.75">
      <c r="A139" s="44" t="s">
        <v>33</v>
      </c>
      <c r="B139" s="45" t="s">
        <v>63</v>
      </c>
      <c r="C139" s="44"/>
      <c r="D139" s="81"/>
      <c r="E139" s="45"/>
      <c r="F139" s="154"/>
      <c r="G139" s="77">
        <f>G137-G134</f>
        <v>0</v>
      </c>
      <c r="H139" s="41"/>
      <c r="I139" s="42"/>
      <c r="J139" s="42"/>
      <c r="K139" s="41"/>
      <c r="L139" s="42"/>
      <c r="M139" s="42"/>
      <c r="N139" s="42"/>
      <c r="O139" s="42"/>
      <c r="P139" s="42"/>
      <c r="Q139" s="42"/>
      <c r="R139" s="42"/>
      <c r="S139" s="42"/>
      <c r="T139" s="42"/>
      <c r="U139" s="42"/>
      <c r="V139" s="42"/>
      <c r="W139" s="42"/>
      <c r="X139" s="42"/>
    </row>
    <row r="140" spans="1:24" s="5" customFormat="1" ht="12.75">
      <c r="A140" s="44"/>
      <c r="B140" s="44"/>
      <c r="C140" s="44"/>
      <c r="D140" s="45"/>
      <c r="E140" s="45"/>
      <c r="F140" s="154"/>
      <c r="G140" s="78"/>
      <c r="H140" s="41"/>
      <c r="I140" s="42"/>
      <c r="J140" s="42"/>
      <c r="K140" s="41"/>
      <c r="L140" s="42"/>
      <c r="M140" s="42"/>
      <c r="N140" s="42"/>
      <c r="O140" s="42"/>
      <c r="P140" s="42"/>
      <c r="Q140" s="42"/>
      <c r="R140" s="42"/>
      <c r="S140" s="42"/>
      <c r="T140" s="42"/>
      <c r="U140" s="42"/>
      <c r="V140" s="42"/>
      <c r="W140" s="42"/>
      <c r="X140" s="42"/>
    </row>
    <row r="141" spans="1:24" s="5" customFormat="1" ht="12.75">
      <c r="A141" s="44" t="s">
        <v>44</v>
      </c>
      <c r="B141" s="45" t="s">
        <v>213</v>
      </c>
      <c r="C141" s="44"/>
      <c r="D141" s="81"/>
      <c r="E141" s="45"/>
      <c r="F141" s="45"/>
      <c r="G141" s="78"/>
      <c r="H141" s="41"/>
      <c r="I141" s="42"/>
      <c r="J141" s="42"/>
      <c r="K141" s="41"/>
      <c r="L141" s="42"/>
      <c r="M141" s="42"/>
      <c r="N141" s="42"/>
      <c r="O141" s="42"/>
      <c r="P141" s="42"/>
      <c r="Q141" s="42"/>
      <c r="R141" s="42"/>
      <c r="S141" s="42"/>
      <c r="T141" s="42"/>
      <c r="U141" s="42"/>
      <c r="V141" s="42"/>
      <c r="W141" s="42"/>
      <c r="X141" s="42"/>
    </row>
    <row r="142" spans="1:24" s="5" customFormat="1" ht="12.75">
      <c r="A142" s="44"/>
      <c r="B142" s="44"/>
      <c r="C142" s="44"/>
      <c r="D142" s="95" t="s">
        <v>192</v>
      </c>
      <c r="E142" s="61"/>
      <c r="F142" s="25"/>
      <c r="G142" s="78"/>
      <c r="H142" s="41"/>
      <c r="I142" s="42"/>
      <c r="J142" s="42"/>
      <c r="K142" s="41"/>
      <c r="L142" s="42"/>
      <c r="M142" s="42"/>
      <c r="N142" s="42"/>
      <c r="O142" s="42"/>
      <c r="P142" s="42"/>
      <c r="Q142" s="42"/>
      <c r="R142" s="42"/>
      <c r="S142" s="42"/>
      <c r="T142" s="42"/>
      <c r="U142" s="42"/>
      <c r="V142" s="42"/>
      <c r="W142" s="42"/>
      <c r="X142" s="42"/>
    </row>
    <row r="143" spans="1:24" s="5" customFormat="1" ht="12.75">
      <c r="A143" s="44"/>
      <c r="B143" s="44"/>
      <c r="C143" s="44"/>
      <c r="D143" s="95" t="s">
        <v>102</v>
      </c>
      <c r="E143" s="61"/>
      <c r="F143" s="25"/>
      <c r="G143" s="78"/>
      <c r="H143" s="41"/>
      <c r="I143" s="42"/>
      <c r="J143" s="42"/>
      <c r="K143" s="41"/>
      <c r="L143" s="42"/>
      <c r="M143" s="42"/>
      <c r="N143" s="42"/>
      <c r="O143" s="42"/>
      <c r="P143" s="42"/>
      <c r="Q143" s="42"/>
      <c r="R143" s="42"/>
      <c r="S143" s="42"/>
      <c r="T143" s="42"/>
      <c r="U143" s="42"/>
      <c r="V143" s="42"/>
      <c r="W143" s="42"/>
      <c r="X143" s="42"/>
    </row>
    <row r="144" spans="1:24" s="5" customFormat="1" ht="12.75">
      <c r="A144" s="44"/>
      <c r="B144" s="44"/>
      <c r="C144" s="44"/>
      <c r="D144" s="95" t="s">
        <v>103</v>
      </c>
      <c r="E144" s="61"/>
      <c r="F144" s="25"/>
      <c r="G144" s="61"/>
      <c r="H144" s="41"/>
      <c r="I144" s="42"/>
      <c r="J144" s="42"/>
      <c r="K144" s="41"/>
      <c r="L144" s="42"/>
      <c r="M144" s="42"/>
      <c r="N144" s="42"/>
      <c r="O144" s="42"/>
      <c r="P144" s="42"/>
      <c r="Q144" s="42"/>
      <c r="R144" s="42"/>
      <c r="S144" s="42"/>
      <c r="T144" s="42"/>
      <c r="U144" s="42"/>
      <c r="V144" s="42"/>
      <c r="W144" s="42"/>
      <c r="X144" s="42"/>
    </row>
    <row r="145" spans="1:24" ht="6.75" customHeight="1">
      <c r="A145" s="44"/>
      <c r="B145" s="44"/>
      <c r="C145" s="44"/>
      <c r="D145" s="96"/>
      <c r="E145" s="61"/>
      <c r="F145" s="154"/>
      <c r="G145" s="61"/>
      <c r="H145" s="26"/>
      <c r="I145" s="27"/>
      <c r="J145" s="27"/>
      <c r="K145" s="26"/>
      <c r="L145" s="27"/>
      <c r="M145" s="27"/>
      <c r="N145" s="27"/>
      <c r="O145" s="27"/>
      <c r="P145" s="27"/>
      <c r="Q145" s="27"/>
      <c r="R145" s="27"/>
      <c r="S145" s="27"/>
      <c r="T145" s="27"/>
      <c r="U145" s="27"/>
      <c r="V145" s="27"/>
      <c r="W145" s="27"/>
      <c r="X145" s="27"/>
    </row>
    <row r="146" spans="1:24" ht="12.75">
      <c r="A146" s="44" t="s">
        <v>45</v>
      </c>
      <c r="B146" s="62" t="s">
        <v>78</v>
      </c>
      <c r="C146" s="44"/>
      <c r="D146" s="59"/>
      <c r="E146" s="45"/>
      <c r="F146" s="45"/>
      <c r="G146" s="45"/>
      <c r="H146" s="26"/>
      <c r="I146" s="27"/>
      <c r="J146" s="27"/>
      <c r="K146" s="26"/>
      <c r="L146" s="27"/>
      <c r="M146" s="27"/>
      <c r="N146" s="27"/>
      <c r="O146" s="27"/>
      <c r="P146" s="27"/>
      <c r="Q146" s="27"/>
      <c r="R146" s="27"/>
      <c r="S146" s="27"/>
      <c r="T146" s="27"/>
      <c r="U146" s="27"/>
      <c r="V146" s="27"/>
      <c r="W146" s="27"/>
      <c r="X146" s="27"/>
    </row>
    <row r="147" spans="1:24" ht="12.75">
      <c r="A147" s="44"/>
      <c r="B147" s="44"/>
      <c r="C147" s="44"/>
      <c r="D147" s="97" t="s">
        <v>104</v>
      </c>
      <c r="E147" s="107">
        <f>F142</f>
        <v>0</v>
      </c>
      <c r="F147" s="155"/>
      <c r="G147" s="79">
        <f>F142*G139</f>
        <v>0</v>
      </c>
      <c r="H147" s="26"/>
      <c r="I147" s="27"/>
      <c r="J147" s="27"/>
      <c r="K147" s="26"/>
      <c r="L147" s="27"/>
      <c r="M147" s="27"/>
      <c r="N147" s="27"/>
      <c r="O147" s="27"/>
      <c r="P147" s="27"/>
      <c r="Q147" s="27"/>
      <c r="R147" s="27"/>
      <c r="S147" s="27"/>
      <c r="T147" s="27"/>
      <c r="U147" s="27"/>
      <c r="V147" s="27"/>
      <c r="W147" s="27"/>
      <c r="X147" s="27"/>
    </row>
    <row r="148" spans="1:24" ht="12.75">
      <c r="A148" s="44"/>
      <c r="B148" s="44"/>
      <c r="C148" s="44"/>
      <c r="D148" s="97" t="s">
        <v>105</v>
      </c>
      <c r="E148" s="107">
        <f>F143</f>
        <v>0</v>
      </c>
      <c r="F148" s="155"/>
      <c r="G148" s="79">
        <f>F143*G139</f>
        <v>0</v>
      </c>
      <c r="H148" s="26"/>
      <c r="I148" s="27"/>
      <c r="J148" s="27"/>
      <c r="K148" s="26"/>
      <c r="L148" s="27"/>
      <c r="M148" s="27"/>
      <c r="N148" s="27"/>
      <c r="O148" s="27"/>
      <c r="P148" s="27"/>
      <c r="Q148" s="27"/>
      <c r="R148" s="27"/>
      <c r="S148" s="27"/>
      <c r="T148" s="27"/>
      <c r="U148" s="27"/>
      <c r="V148" s="27"/>
      <c r="W148" s="27"/>
      <c r="X148" s="27"/>
    </row>
    <row r="149" spans="1:24" ht="12.75">
      <c r="A149" s="98"/>
      <c r="B149" s="98"/>
      <c r="C149" s="98"/>
      <c r="D149" s="97" t="s">
        <v>106</v>
      </c>
      <c r="E149" s="107">
        <f>F144</f>
        <v>0</v>
      </c>
      <c r="F149" s="161"/>
      <c r="G149" s="80">
        <f>F144*G139</f>
        <v>0</v>
      </c>
      <c r="H149" s="26"/>
      <c r="I149" s="27"/>
      <c r="J149" s="27"/>
      <c r="K149" s="26"/>
      <c r="L149" s="27"/>
      <c r="M149" s="27"/>
      <c r="N149" s="27"/>
      <c r="O149" s="27"/>
      <c r="P149" s="27"/>
      <c r="Q149" s="27"/>
      <c r="R149" s="27"/>
      <c r="S149" s="27"/>
      <c r="T149" s="27"/>
      <c r="U149" s="27"/>
      <c r="V149" s="27"/>
      <c r="W149" s="27"/>
      <c r="X149" s="27"/>
    </row>
    <row r="150" spans="1:24" ht="6" customHeight="1">
      <c r="A150" s="98"/>
      <c r="B150" s="98"/>
      <c r="C150" s="98"/>
      <c r="D150" s="99"/>
      <c r="E150" s="81"/>
      <c r="F150" s="162"/>
      <c r="G150" s="81"/>
      <c r="H150" s="26"/>
      <c r="I150" s="27"/>
      <c r="J150" s="27"/>
      <c r="K150" s="26"/>
      <c r="L150" s="27"/>
      <c r="M150" s="27"/>
      <c r="N150" s="27"/>
      <c r="O150" s="27"/>
      <c r="P150" s="27"/>
      <c r="Q150" s="27"/>
      <c r="R150" s="27"/>
      <c r="S150" s="27"/>
      <c r="T150" s="27"/>
      <c r="U150" s="27"/>
      <c r="V150" s="27"/>
      <c r="W150" s="27"/>
      <c r="X150" s="27"/>
    </row>
    <row r="151" spans="1:24" ht="12.75">
      <c r="A151" s="44" t="s">
        <v>53</v>
      </c>
      <c r="B151" s="45" t="s">
        <v>64</v>
      </c>
      <c r="C151" s="44"/>
      <c r="D151" s="59"/>
      <c r="E151" s="61"/>
      <c r="F151" s="20"/>
      <c r="G151" s="61"/>
      <c r="H151" s="26"/>
      <c r="I151" s="27"/>
      <c r="J151" s="27"/>
      <c r="K151" s="26"/>
      <c r="L151" s="27"/>
      <c r="M151" s="27"/>
      <c r="N151" s="27"/>
      <c r="O151" s="27"/>
      <c r="P151" s="27"/>
      <c r="Q151" s="27"/>
      <c r="R151" s="27"/>
      <c r="S151" s="27"/>
      <c r="T151" s="27"/>
      <c r="U151" s="27"/>
      <c r="V151" s="27"/>
      <c r="W151" s="27"/>
      <c r="X151" s="27"/>
    </row>
    <row r="152" spans="1:24" ht="6" customHeight="1">
      <c r="A152" s="44"/>
      <c r="B152" s="44"/>
      <c r="C152" s="44"/>
      <c r="D152" s="45"/>
      <c r="E152" s="61"/>
      <c r="F152" s="155"/>
      <c r="G152" s="61"/>
      <c r="H152" s="26"/>
      <c r="I152" s="27"/>
      <c r="J152" s="27"/>
      <c r="K152" s="26"/>
      <c r="L152" s="27"/>
      <c r="M152" s="27"/>
      <c r="N152" s="27"/>
      <c r="O152" s="27"/>
      <c r="P152" s="27"/>
      <c r="Q152" s="27"/>
      <c r="R152" s="27"/>
      <c r="S152" s="27"/>
      <c r="T152" s="27"/>
      <c r="U152" s="27"/>
      <c r="V152" s="27"/>
      <c r="W152" s="27"/>
      <c r="X152" s="27"/>
    </row>
    <row r="153" spans="1:24" ht="12.75">
      <c r="A153" s="44" t="s">
        <v>59</v>
      </c>
      <c r="B153" s="45" t="s">
        <v>65</v>
      </c>
      <c r="C153" s="44"/>
      <c r="D153" s="59"/>
      <c r="E153" s="61"/>
      <c r="F153" s="155"/>
      <c r="G153" s="61"/>
      <c r="H153" s="26"/>
      <c r="I153" s="27"/>
      <c r="J153" s="27"/>
      <c r="K153" s="26"/>
      <c r="L153" s="27"/>
      <c r="M153" s="27"/>
      <c r="N153" s="27"/>
      <c r="O153" s="27"/>
      <c r="P153" s="27"/>
      <c r="Q153" s="27"/>
      <c r="R153" s="27"/>
      <c r="S153" s="27"/>
      <c r="T153" s="27"/>
      <c r="U153" s="27"/>
      <c r="V153" s="27"/>
      <c r="W153" s="27"/>
      <c r="X153" s="27"/>
    </row>
    <row r="154" spans="1:24" ht="12.75">
      <c r="A154" s="44"/>
      <c r="B154" s="44"/>
      <c r="C154" s="44"/>
      <c r="D154" s="97" t="s">
        <v>104</v>
      </c>
      <c r="E154" s="107">
        <f>F142</f>
        <v>0</v>
      </c>
      <c r="F154" s="61"/>
      <c r="G154" s="82">
        <f>G147*F151</f>
        <v>0</v>
      </c>
      <c r="H154" s="26"/>
      <c r="I154" s="27"/>
      <c r="J154" s="27"/>
      <c r="K154" s="26"/>
      <c r="L154" s="27"/>
      <c r="M154" s="27"/>
      <c r="N154" s="27"/>
      <c r="O154" s="27"/>
      <c r="P154" s="27"/>
      <c r="Q154" s="27"/>
      <c r="R154" s="27"/>
      <c r="S154" s="27"/>
      <c r="T154" s="27"/>
      <c r="U154" s="27"/>
      <c r="V154" s="27"/>
      <c r="W154" s="27"/>
      <c r="X154" s="27"/>
    </row>
    <row r="155" spans="1:24" ht="12.75">
      <c r="A155" s="44"/>
      <c r="B155" s="44"/>
      <c r="C155" s="44"/>
      <c r="D155" s="97" t="s">
        <v>105</v>
      </c>
      <c r="E155" s="107">
        <f>F143</f>
        <v>0</v>
      </c>
      <c r="F155" s="61"/>
      <c r="G155" s="82">
        <f>G148*F151</f>
        <v>0</v>
      </c>
      <c r="H155" s="26"/>
      <c r="I155" s="27"/>
      <c r="J155" s="26"/>
      <c r="K155" s="26"/>
      <c r="L155" s="27"/>
      <c r="M155" s="27"/>
      <c r="N155" s="27"/>
      <c r="O155" s="27"/>
      <c r="P155" s="27"/>
      <c r="Q155" s="27"/>
      <c r="R155" s="27"/>
      <c r="S155" s="27"/>
      <c r="T155" s="27"/>
      <c r="U155" s="27"/>
      <c r="V155" s="27"/>
      <c r="W155" s="27"/>
      <c r="X155" s="27"/>
    </row>
    <row r="156" spans="1:24" ht="12.75">
      <c r="A156" s="98"/>
      <c r="B156" s="98"/>
      <c r="C156" s="98"/>
      <c r="D156" s="97" t="s">
        <v>106</v>
      </c>
      <c r="E156" s="107">
        <f>F144</f>
        <v>0</v>
      </c>
      <c r="F156" s="61"/>
      <c r="G156" s="82">
        <f>G149*F151</f>
        <v>0</v>
      </c>
      <c r="H156" s="26"/>
      <c r="I156" s="27"/>
      <c r="J156" s="26"/>
      <c r="K156" s="26"/>
      <c r="L156" s="27"/>
      <c r="M156" s="27"/>
      <c r="N156" s="27"/>
      <c r="O156" s="27"/>
      <c r="P156" s="27"/>
      <c r="Q156" s="27"/>
      <c r="R156" s="27"/>
      <c r="S156" s="27"/>
      <c r="T156" s="27"/>
      <c r="U156" s="27"/>
      <c r="V156" s="27"/>
      <c r="W156" s="27"/>
      <c r="X156" s="27"/>
    </row>
    <row r="157" spans="1:24" ht="6.75" customHeight="1">
      <c r="A157" s="98"/>
      <c r="B157" s="98"/>
      <c r="C157" s="98"/>
      <c r="D157" s="100"/>
      <c r="E157" s="81"/>
      <c r="F157" s="61"/>
      <c r="G157" s="67"/>
      <c r="H157" s="26"/>
      <c r="I157" s="27"/>
      <c r="J157" s="26"/>
      <c r="K157" s="26"/>
      <c r="L157" s="27"/>
      <c r="M157" s="27"/>
      <c r="N157" s="27"/>
      <c r="O157" s="27"/>
      <c r="P157" s="27"/>
      <c r="Q157" s="27"/>
      <c r="R157" s="27"/>
      <c r="S157" s="27"/>
      <c r="T157" s="27"/>
      <c r="U157" s="27"/>
      <c r="V157" s="27"/>
      <c r="W157" s="27"/>
      <c r="X157" s="27"/>
    </row>
    <row r="158" spans="1:24" ht="12.75">
      <c r="A158" s="44" t="s">
        <v>75</v>
      </c>
      <c r="B158" s="98" t="s">
        <v>161</v>
      </c>
      <c r="C158" s="98"/>
      <c r="D158" s="100"/>
      <c r="E158" s="81"/>
      <c r="F158" s="61"/>
      <c r="G158" s="67"/>
      <c r="H158" s="26"/>
      <c r="I158" s="27"/>
      <c r="J158" s="26"/>
      <c r="K158" s="26"/>
      <c r="L158" s="27"/>
      <c r="M158" s="27"/>
      <c r="N158" s="27"/>
      <c r="O158" s="27"/>
      <c r="P158" s="27"/>
      <c r="Q158" s="27"/>
      <c r="R158" s="27"/>
      <c r="S158" s="27"/>
      <c r="T158" s="27"/>
      <c r="U158" s="27"/>
      <c r="V158" s="27"/>
      <c r="W158" s="27"/>
      <c r="X158" s="27"/>
    </row>
    <row r="159" spans="1:24" ht="12.75">
      <c r="A159" s="98"/>
      <c r="B159" s="98"/>
      <c r="C159" s="98"/>
      <c r="D159" s="97" t="s">
        <v>104</v>
      </c>
      <c r="E159" s="107">
        <f>F142</f>
        <v>0</v>
      </c>
      <c r="F159" s="61"/>
      <c r="G159" s="82">
        <f>G154-G$113</f>
        <v>0</v>
      </c>
      <c r="H159" s="26"/>
      <c r="I159" s="27"/>
      <c r="J159" s="26"/>
      <c r="K159" s="26"/>
      <c r="L159" s="27"/>
      <c r="M159" s="27"/>
      <c r="N159" s="27"/>
      <c r="O159" s="27"/>
      <c r="P159" s="27"/>
      <c r="Q159" s="27"/>
      <c r="R159" s="27"/>
      <c r="S159" s="27"/>
      <c r="T159" s="27"/>
      <c r="U159" s="27"/>
      <c r="V159" s="27"/>
      <c r="W159" s="27"/>
      <c r="X159" s="27"/>
    </row>
    <row r="160" spans="1:24" ht="12.75">
      <c r="A160" s="98"/>
      <c r="B160" s="98"/>
      <c r="C160" s="98"/>
      <c r="D160" s="97" t="s">
        <v>105</v>
      </c>
      <c r="E160" s="107">
        <f>F143</f>
        <v>0</v>
      </c>
      <c r="F160" s="61"/>
      <c r="G160" s="82">
        <f>G155-G$113</f>
        <v>0</v>
      </c>
      <c r="H160" s="26"/>
      <c r="I160" s="27"/>
      <c r="J160" s="26"/>
      <c r="K160" s="26"/>
      <c r="L160" s="27"/>
      <c r="M160" s="27"/>
      <c r="N160" s="27"/>
      <c r="O160" s="27"/>
      <c r="P160" s="27"/>
      <c r="Q160" s="27"/>
      <c r="R160" s="27"/>
      <c r="S160" s="27"/>
      <c r="T160" s="27"/>
      <c r="U160" s="27"/>
      <c r="V160" s="27"/>
      <c r="W160" s="27"/>
      <c r="X160" s="27"/>
    </row>
    <row r="161" spans="1:24" ht="12.75">
      <c r="A161" s="98"/>
      <c r="B161" s="98"/>
      <c r="C161" s="98"/>
      <c r="D161" s="97" t="s">
        <v>106</v>
      </c>
      <c r="E161" s="107">
        <f>F144</f>
        <v>0</v>
      </c>
      <c r="F161" s="61"/>
      <c r="G161" s="82">
        <f>G156-G$113</f>
        <v>0</v>
      </c>
      <c r="H161" s="26"/>
      <c r="I161" s="27"/>
      <c r="J161" s="27"/>
      <c r="K161" s="26"/>
      <c r="L161" s="27"/>
      <c r="M161" s="27"/>
      <c r="N161" s="27"/>
      <c r="O161" s="27"/>
      <c r="P161" s="27"/>
      <c r="Q161" s="27"/>
      <c r="R161" s="27"/>
      <c r="S161" s="27"/>
      <c r="T161" s="27"/>
      <c r="U161" s="27"/>
      <c r="V161" s="27"/>
      <c r="W161" s="27"/>
      <c r="X161" s="27"/>
    </row>
    <row r="162" spans="1:24" s="5" customFormat="1" ht="6.75" customHeight="1">
      <c r="A162" s="44"/>
      <c r="B162" s="44"/>
      <c r="C162" s="44"/>
      <c r="D162" s="45"/>
      <c r="E162" s="61"/>
      <c r="F162" s="154"/>
      <c r="G162" s="61"/>
      <c r="H162" s="41"/>
      <c r="I162" s="42"/>
      <c r="J162" s="42"/>
      <c r="K162" s="41"/>
      <c r="L162" s="42"/>
      <c r="M162" s="42"/>
      <c r="N162" s="42"/>
      <c r="O162" s="42"/>
      <c r="P162" s="42"/>
      <c r="Q162" s="42"/>
      <c r="R162" s="42"/>
      <c r="S162" s="42"/>
      <c r="T162" s="42"/>
      <c r="U162" s="42"/>
      <c r="V162" s="42"/>
      <c r="W162" s="42"/>
      <c r="X162" s="42"/>
    </row>
    <row r="163" spans="1:24" ht="12.75">
      <c r="A163" s="44" t="s">
        <v>16</v>
      </c>
      <c r="B163" s="98" t="s">
        <v>162</v>
      </c>
      <c r="C163" s="98"/>
      <c r="D163" s="100"/>
      <c r="E163" s="81"/>
      <c r="F163" s="61"/>
      <c r="G163" s="67"/>
      <c r="H163" s="26"/>
      <c r="I163" s="27"/>
      <c r="J163" s="27"/>
      <c r="K163" s="26"/>
      <c r="L163" s="27"/>
      <c r="M163" s="27"/>
      <c r="N163" s="27"/>
      <c r="O163" s="27"/>
      <c r="P163" s="27"/>
      <c r="Q163" s="27"/>
      <c r="R163" s="27"/>
      <c r="S163" s="27"/>
      <c r="T163" s="27"/>
      <c r="U163" s="27"/>
      <c r="V163" s="27"/>
      <c r="W163" s="27"/>
      <c r="X163" s="27"/>
    </row>
    <row r="164" spans="1:24" ht="12.75">
      <c r="A164" s="98"/>
      <c r="B164" s="98"/>
      <c r="C164" s="98"/>
      <c r="D164" s="97" t="s">
        <v>104</v>
      </c>
      <c r="E164" s="107">
        <f>F142</f>
        <v>0</v>
      </c>
      <c r="F164" s="61"/>
      <c r="G164" s="82">
        <f>G154-G$114</f>
        <v>0</v>
      </c>
      <c r="H164" s="26"/>
      <c r="I164" s="27"/>
      <c r="J164" s="27"/>
      <c r="K164" s="26"/>
      <c r="L164" s="27"/>
      <c r="M164" s="27"/>
      <c r="N164" s="27"/>
      <c r="O164" s="27"/>
      <c r="P164" s="27"/>
      <c r="Q164" s="27"/>
      <c r="R164" s="27"/>
      <c r="S164" s="27"/>
      <c r="T164" s="27"/>
      <c r="U164" s="27"/>
      <c r="V164" s="27"/>
      <c r="W164" s="27"/>
      <c r="X164" s="27"/>
    </row>
    <row r="165" spans="1:24" ht="12.75">
      <c r="A165" s="98"/>
      <c r="B165" s="98"/>
      <c r="C165" s="98"/>
      <c r="D165" s="97" t="s">
        <v>105</v>
      </c>
      <c r="E165" s="107">
        <f>F143</f>
        <v>0</v>
      </c>
      <c r="F165" s="61"/>
      <c r="G165" s="82">
        <f>G155-G$114</f>
        <v>0</v>
      </c>
      <c r="H165" s="26"/>
      <c r="I165" s="27"/>
      <c r="J165" s="27"/>
      <c r="K165" s="26"/>
      <c r="L165" s="27"/>
      <c r="M165" s="27"/>
      <c r="N165" s="27"/>
      <c r="O165" s="27"/>
      <c r="P165" s="27"/>
      <c r="Q165" s="27"/>
      <c r="R165" s="27"/>
      <c r="S165" s="27"/>
      <c r="T165" s="27"/>
      <c r="U165" s="27"/>
      <c r="V165" s="27"/>
      <c r="W165" s="27"/>
      <c r="X165" s="27"/>
    </row>
    <row r="166" spans="1:24" ht="12.75">
      <c r="A166" s="98"/>
      <c r="B166" s="98"/>
      <c r="C166" s="98"/>
      <c r="D166" s="97" t="s">
        <v>106</v>
      </c>
      <c r="E166" s="107">
        <f>F144</f>
        <v>0</v>
      </c>
      <c r="F166" s="61"/>
      <c r="G166" s="82">
        <f>G156-G$114</f>
        <v>0</v>
      </c>
      <c r="H166" s="26"/>
      <c r="I166" s="27"/>
      <c r="J166" s="27"/>
      <c r="K166" s="26"/>
      <c r="L166" s="27"/>
      <c r="M166" s="27"/>
      <c r="N166" s="27"/>
      <c r="O166" s="27"/>
      <c r="P166" s="27"/>
      <c r="Q166" s="27"/>
      <c r="R166" s="27"/>
      <c r="S166" s="27"/>
      <c r="T166" s="27"/>
      <c r="U166" s="27"/>
      <c r="V166" s="27"/>
      <c r="W166" s="27"/>
      <c r="X166" s="27"/>
    </row>
    <row r="167" spans="1:24" ht="6.75" customHeight="1">
      <c r="A167" s="98"/>
      <c r="B167" s="98"/>
      <c r="C167" s="98"/>
      <c r="D167" s="100"/>
      <c r="E167" s="81"/>
      <c r="F167" s="61"/>
      <c r="G167" s="67"/>
      <c r="H167" s="26"/>
      <c r="I167" s="27"/>
      <c r="J167" s="27"/>
      <c r="K167" s="26"/>
      <c r="L167" s="27"/>
      <c r="M167" s="27"/>
      <c r="N167" s="27"/>
      <c r="O167" s="27"/>
      <c r="P167" s="27"/>
      <c r="Q167" s="27"/>
      <c r="R167" s="27"/>
      <c r="S167" s="27"/>
      <c r="T167" s="27"/>
      <c r="U167" s="27"/>
      <c r="V167" s="27"/>
      <c r="W167" s="27"/>
      <c r="X167" s="27"/>
    </row>
    <row r="168" spans="1:24" ht="12.75">
      <c r="A168" s="44" t="s">
        <v>17</v>
      </c>
      <c r="B168" s="98" t="s">
        <v>163</v>
      </c>
      <c r="C168" s="98"/>
      <c r="D168" s="100"/>
      <c r="E168" s="81"/>
      <c r="F168" s="61"/>
      <c r="G168" s="67"/>
      <c r="H168" s="26"/>
      <c r="I168" s="27"/>
      <c r="J168" s="27"/>
      <c r="K168" s="26"/>
      <c r="L168" s="27"/>
      <c r="M168" s="27"/>
      <c r="N168" s="27"/>
      <c r="O168" s="27"/>
      <c r="P168" s="27"/>
      <c r="Q168" s="27"/>
      <c r="R168" s="27"/>
      <c r="S168" s="27"/>
      <c r="T168" s="27"/>
      <c r="U168" s="27"/>
      <c r="V168" s="27"/>
      <c r="W168" s="27"/>
      <c r="X168" s="27"/>
    </row>
    <row r="169" spans="1:24" ht="12.75">
      <c r="A169" s="98"/>
      <c r="B169" s="98"/>
      <c r="C169" s="98"/>
      <c r="D169" s="97" t="s">
        <v>104</v>
      </c>
      <c r="E169" s="107">
        <f>F142</f>
        <v>0</v>
      </c>
      <c r="F169" s="61"/>
      <c r="G169" s="82">
        <f>G154-G$115</f>
        <v>0</v>
      </c>
      <c r="H169" s="26"/>
      <c r="I169" s="27"/>
      <c r="J169" s="27"/>
      <c r="K169" s="26"/>
      <c r="L169" s="27"/>
      <c r="M169" s="27"/>
      <c r="N169" s="27"/>
      <c r="O169" s="27"/>
      <c r="P169" s="27"/>
      <c r="Q169" s="27"/>
      <c r="R169" s="27"/>
      <c r="S169" s="27"/>
      <c r="T169" s="27"/>
      <c r="U169" s="27"/>
      <c r="V169" s="27"/>
      <c r="W169" s="27"/>
      <c r="X169" s="27"/>
    </row>
    <row r="170" spans="1:24" s="5" customFormat="1" ht="12.75">
      <c r="A170" s="98"/>
      <c r="B170" s="98"/>
      <c r="C170" s="98"/>
      <c r="D170" s="97" t="s">
        <v>105</v>
      </c>
      <c r="E170" s="107">
        <f>F143</f>
        <v>0</v>
      </c>
      <c r="F170" s="61"/>
      <c r="G170" s="82">
        <f>G155-G$115</f>
        <v>0</v>
      </c>
      <c r="H170" s="41"/>
      <c r="I170" s="42"/>
      <c r="J170" s="42"/>
      <c r="K170" s="41"/>
      <c r="L170" s="42"/>
      <c r="M170" s="42"/>
      <c r="N170" s="42"/>
      <c r="O170" s="42"/>
      <c r="P170" s="42"/>
      <c r="Q170" s="42"/>
      <c r="R170" s="42"/>
      <c r="S170" s="42"/>
      <c r="T170" s="42"/>
      <c r="U170" s="42"/>
      <c r="V170" s="42"/>
      <c r="W170" s="42"/>
      <c r="X170" s="42"/>
    </row>
    <row r="171" spans="1:24" ht="12.75">
      <c r="A171" s="98"/>
      <c r="B171" s="98"/>
      <c r="C171" s="98"/>
      <c r="D171" s="97" t="s">
        <v>106</v>
      </c>
      <c r="E171" s="107">
        <f>F144</f>
        <v>0</v>
      </c>
      <c r="F171" s="61"/>
      <c r="G171" s="82">
        <f>G156-G$115</f>
        <v>0</v>
      </c>
      <c r="H171" s="26"/>
      <c r="I171" s="27"/>
      <c r="J171" s="27"/>
      <c r="K171" s="26"/>
      <c r="L171" s="27"/>
      <c r="M171" s="27"/>
      <c r="N171" s="27"/>
      <c r="O171" s="27"/>
      <c r="P171" s="27"/>
      <c r="Q171" s="27"/>
      <c r="R171" s="27"/>
      <c r="S171" s="27"/>
      <c r="T171" s="27"/>
      <c r="U171" s="27"/>
      <c r="V171" s="27"/>
      <c r="W171" s="27"/>
      <c r="X171" s="27"/>
    </row>
    <row r="172" spans="1:24" ht="12.75">
      <c r="A172" s="98"/>
      <c r="B172" s="98"/>
      <c r="C172" s="98"/>
      <c r="D172" s="97"/>
      <c r="E172" s="107"/>
      <c r="F172" s="61"/>
      <c r="G172" s="67"/>
      <c r="H172" s="26"/>
      <c r="I172" s="27"/>
      <c r="J172" s="27"/>
      <c r="K172" s="26"/>
      <c r="L172" s="27"/>
      <c r="M172" s="27"/>
      <c r="N172" s="27"/>
      <c r="O172" s="27"/>
      <c r="P172" s="27"/>
      <c r="Q172" s="27"/>
      <c r="R172" s="27"/>
      <c r="S172" s="27"/>
      <c r="T172" s="27"/>
      <c r="U172" s="27"/>
      <c r="V172" s="27"/>
      <c r="W172" s="27"/>
      <c r="X172" s="27"/>
    </row>
    <row r="173" spans="1:24" ht="12.75">
      <c r="A173" s="183" t="s">
        <v>168</v>
      </c>
      <c r="B173" s="184"/>
      <c r="C173" s="184"/>
      <c r="D173" s="184"/>
      <c r="E173" s="184"/>
      <c r="F173" s="184"/>
      <c r="G173" s="184"/>
      <c r="H173" s="26"/>
      <c r="I173" s="27"/>
      <c r="J173" s="27"/>
      <c r="K173" s="26"/>
      <c r="L173" s="27"/>
      <c r="M173" s="27"/>
      <c r="N173" s="27"/>
      <c r="O173" s="27"/>
      <c r="P173" s="27"/>
      <c r="Q173" s="27"/>
      <c r="R173" s="27"/>
      <c r="S173" s="27"/>
      <c r="T173" s="27"/>
      <c r="U173" s="27"/>
      <c r="V173" s="27"/>
      <c r="W173" s="27"/>
      <c r="X173" s="27"/>
    </row>
    <row r="174" spans="1:24" ht="12.7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30" customHeight="1">
      <c r="A175" s="27"/>
      <c r="B175" s="27"/>
      <c r="C175" s="27"/>
      <c r="D175" s="27"/>
      <c r="E175" s="27"/>
      <c r="F175" s="27"/>
      <c r="G175" s="27"/>
      <c r="H175" s="27"/>
      <c r="I175" s="27"/>
      <c r="J175" s="27"/>
      <c r="K175" s="27"/>
      <c r="L175" s="27"/>
      <c r="M175" s="179" t="s">
        <v>170</v>
      </c>
      <c r="N175" s="180"/>
      <c r="O175" s="180"/>
      <c r="P175" s="180"/>
      <c r="Q175" s="180"/>
      <c r="R175" s="180"/>
      <c r="S175" s="180"/>
      <c r="T175" s="180"/>
      <c r="U175" s="180"/>
      <c r="V175" s="180"/>
      <c r="W175" s="180"/>
      <c r="X175" s="181"/>
    </row>
    <row r="176" spans="1:24" ht="12.75">
      <c r="A176" s="27"/>
      <c r="B176" s="27"/>
      <c r="C176" s="27"/>
      <c r="D176" s="27"/>
      <c r="E176" s="27"/>
      <c r="F176" s="27"/>
      <c r="G176" s="27"/>
      <c r="H176" s="27"/>
      <c r="I176" s="27"/>
      <c r="J176" s="27"/>
      <c r="K176" s="27"/>
      <c r="L176" s="27"/>
      <c r="M176" s="109"/>
      <c r="N176" s="110" t="s">
        <v>37</v>
      </c>
      <c r="O176" s="185">
        <f>F3</f>
        <v>0</v>
      </c>
      <c r="P176" s="185"/>
      <c r="Q176" s="186"/>
      <c r="R176" s="71"/>
      <c r="S176" s="113" t="s">
        <v>89</v>
      </c>
      <c r="T176" s="185">
        <f>F4</f>
        <v>0</v>
      </c>
      <c r="U176" s="186"/>
      <c r="V176" s="113"/>
      <c r="W176" s="182"/>
      <c r="X176" s="181"/>
    </row>
    <row r="177" spans="1:24" ht="12.75">
      <c r="A177" s="27"/>
      <c r="B177" s="27"/>
      <c r="C177" s="27"/>
      <c r="D177" s="27"/>
      <c r="E177" s="27"/>
      <c r="F177" s="27"/>
      <c r="G177" s="27"/>
      <c r="H177" s="27"/>
      <c r="I177" s="27"/>
      <c r="J177" s="27"/>
      <c r="K177" s="27"/>
      <c r="L177" s="27"/>
      <c r="M177" s="71"/>
      <c r="N177" s="110" t="s">
        <v>90</v>
      </c>
      <c r="O177" s="185">
        <f>F5</f>
        <v>0</v>
      </c>
      <c r="P177" s="186"/>
      <c r="Q177" s="186"/>
      <c r="R177" s="71"/>
      <c r="S177" s="113" t="s">
        <v>91</v>
      </c>
      <c r="T177" s="185">
        <f>F6</f>
        <v>0</v>
      </c>
      <c r="U177" s="185"/>
      <c r="V177" s="113"/>
      <c r="W177" s="182"/>
      <c r="X177" s="181"/>
    </row>
    <row r="178" spans="1:24" ht="6" customHeight="1">
      <c r="A178" s="27"/>
      <c r="B178" s="27"/>
      <c r="C178" s="27"/>
      <c r="D178" s="27"/>
      <c r="E178" s="27"/>
      <c r="F178" s="27"/>
      <c r="G178" s="27"/>
      <c r="H178" s="27"/>
      <c r="I178" s="27"/>
      <c r="J178" s="27"/>
      <c r="K178" s="27"/>
      <c r="L178" s="27"/>
      <c r="M178" s="33"/>
      <c r="N178" s="33"/>
      <c r="O178" s="33"/>
      <c r="P178" s="33"/>
      <c r="Q178" s="33"/>
      <c r="R178" s="33"/>
      <c r="S178" s="33"/>
      <c r="T178" s="33"/>
      <c r="U178" s="33"/>
      <c r="V178" s="33"/>
      <c r="W178" s="33"/>
      <c r="X178" s="27"/>
    </row>
    <row r="179" spans="1:24" ht="12.75">
      <c r="A179" s="27"/>
      <c r="B179" s="27"/>
      <c r="C179" s="27"/>
      <c r="D179" s="27"/>
      <c r="E179" s="27"/>
      <c r="F179" s="27"/>
      <c r="G179" s="27"/>
      <c r="H179" s="27"/>
      <c r="I179" s="27"/>
      <c r="J179" s="27"/>
      <c r="K179" s="27"/>
      <c r="L179" s="27"/>
      <c r="M179" s="71"/>
      <c r="N179" s="71" t="s">
        <v>50</v>
      </c>
      <c r="O179" s="109"/>
      <c r="P179" s="71"/>
      <c r="Q179" s="114" t="s">
        <v>38</v>
      </c>
      <c r="R179" s="114"/>
      <c r="S179" s="114" t="s">
        <v>39</v>
      </c>
      <c r="T179" s="114"/>
      <c r="U179" s="114" t="s">
        <v>40</v>
      </c>
      <c r="V179" s="114"/>
      <c r="W179" s="108"/>
      <c r="X179" s="115"/>
    </row>
    <row r="180" spans="1:24" ht="12.75">
      <c r="A180" s="27"/>
      <c r="B180" s="27"/>
      <c r="C180" s="27"/>
      <c r="D180" s="27"/>
      <c r="E180" s="27"/>
      <c r="F180" s="27"/>
      <c r="G180" s="27"/>
      <c r="H180" s="27"/>
      <c r="I180" s="27"/>
      <c r="J180" s="27"/>
      <c r="K180" s="27"/>
      <c r="L180" s="27"/>
      <c r="M180" s="108"/>
      <c r="N180" s="116" t="s">
        <v>0</v>
      </c>
      <c r="O180" s="115"/>
      <c r="P180" s="108"/>
      <c r="Q180" s="108">
        <f>F127</f>
        <v>0</v>
      </c>
      <c r="R180" s="108"/>
      <c r="S180" s="108">
        <f>Q180*(1+Z180)</f>
        <v>0</v>
      </c>
      <c r="T180" s="108"/>
      <c r="U180" s="108">
        <f>S180*(1+Z180)</f>
        <v>0</v>
      </c>
      <c r="V180" s="108"/>
      <c r="W180" s="108"/>
      <c r="X180" s="115"/>
    </row>
    <row r="181" spans="1:24" ht="12.75">
      <c r="A181" s="27"/>
      <c r="B181" s="27"/>
      <c r="C181" s="27"/>
      <c r="D181" s="27"/>
      <c r="E181" s="27"/>
      <c r="F181" s="27"/>
      <c r="G181" s="27"/>
      <c r="H181" s="27"/>
      <c r="I181" s="27"/>
      <c r="J181" s="27"/>
      <c r="K181" s="27"/>
      <c r="L181" s="27"/>
      <c r="M181" s="108"/>
      <c r="N181" s="116" t="s">
        <v>81</v>
      </c>
      <c r="O181" s="115"/>
      <c r="P181" s="108"/>
      <c r="Q181" s="108">
        <f>G129</f>
        <v>0</v>
      </c>
      <c r="R181" s="108"/>
      <c r="S181" s="108">
        <f>G129</f>
        <v>0</v>
      </c>
      <c r="T181" s="108"/>
      <c r="U181" s="108">
        <f>G129</f>
        <v>0</v>
      </c>
      <c r="V181" s="108"/>
      <c r="W181" s="108"/>
      <c r="X181" s="115"/>
    </row>
    <row r="182" spans="1:24" ht="12.75">
      <c r="A182" s="27"/>
      <c r="B182" s="27"/>
      <c r="C182" s="27"/>
      <c r="D182" s="27"/>
      <c r="E182" s="27"/>
      <c r="F182" s="27"/>
      <c r="G182" s="27"/>
      <c r="H182" s="27"/>
      <c r="I182" s="27"/>
      <c r="J182" s="27"/>
      <c r="K182" s="27"/>
      <c r="L182" s="27"/>
      <c r="M182" s="108"/>
      <c r="N182" s="116" t="s">
        <v>1</v>
      </c>
      <c r="O182" s="115"/>
      <c r="P182" s="108"/>
      <c r="Q182" s="108"/>
      <c r="R182" s="108"/>
      <c r="S182" s="108"/>
      <c r="T182" s="108"/>
      <c r="U182" s="108"/>
      <c r="V182" s="108"/>
      <c r="W182" s="108"/>
      <c r="X182" s="115"/>
    </row>
    <row r="183" spans="1:24" ht="12.75">
      <c r="A183" s="27"/>
      <c r="B183" s="27"/>
      <c r="C183" s="27"/>
      <c r="D183" s="27"/>
      <c r="E183" s="27"/>
      <c r="F183" s="27"/>
      <c r="G183" s="27"/>
      <c r="H183" s="27"/>
      <c r="I183" s="27"/>
      <c r="J183" s="27"/>
      <c r="K183" s="27"/>
      <c r="L183" s="27"/>
      <c r="M183" s="108"/>
      <c r="N183" s="117" t="s">
        <v>54</v>
      </c>
      <c r="O183" s="115"/>
      <c r="P183" s="108"/>
      <c r="Q183" s="108">
        <f>$G134</f>
        <v>0</v>
      </c>
      <c r="R183" s="108"/>
      <c r="S183" s="108">
        <f>$G134</f>
        <v>0</v>
      </c>
      <c r="T183" s="108"/>
      <c r="U183" s="108">
        <f>$G134</f>
        <v>0</v>
      </c>
      <c r="V183" s="108"/>
      <c r="W183" s="108"/>
      <c r="X183" s="115"/>
    </row>
    <row r="184" spans="1:24" ht="12.75">
      <c r="A184" s="27"/>
      <c r="B184" s="27"/>
      <c r="C184" s="27"/>
      <c r="D184" s="27"/>
      <c r="E184" s="27"/>
      <c r="F184" s="27"/>
      <c r="G184" s="27"/>
      <c r="H184" s="27"/>
      <c r="I184" s="27"/>
      <c r="J184" s="27"/>
      <c r="K184" s="27"/>
      <c r="L184" s="27"/>
      <c r="M184" s="108"/>
      <c r="N184" s="117" t="s">
        <v>55</v>
      </c>
      <c r="O184" s="115"/>
      <c r="P184" s="108"/>
      <c r="Q184" s="108">
        <f>$G137</f>
        <v>0</v>
      </c>
      <c r="R184" s="108"/>
      <c r="S184" s="108">
        <f>$G137</f>
        <v>0</v>
      </c>
      <c r="T184" s="108"/>
      <c r="U184" s="108">
        <f>$G137</f>
        <v>0</v>
      </c>
      <c r="V184" s="108"/>
      <c r="W184" s="108"/>
      <c r="X184" s="115"/>
    </row>
    <row r="185" spans="1:24" ht="6" customHeight="1">
      <c r="A185" s="27"/>
      <c r="B185" s="27"/>
      <c r="C185" s="27"/>
      <c r="D185" s="27"/>
      <c r="E185" s="27"/>
      <c r="F185" s="27"/>
      <c r="G185" s="27"/>
      <c r="H185" s="27"/>
      <c r="I185" s="27"/>
      <c r="J185" s="27"/>
      <c r="K185" s="27"/>
      <c r="L185" s="27"/>
      <c r="M185" s="108"/>
      <c r="N185" s="108"/>
      <c r="O185" s="108"/>
      <c r="P185" s="108"/>
      <c r="Q185" s="108"/>
      <c r="R185" s="108"/>
      <c r="S185" s="108"/>
      <c r="T185" s="108"/>
      <c r="U185" s="108"/>
      <c r="V185" s="108"/>
      <c r="W185" s="108"/>
      <c r="X185" s="115"/>
    </row>
    <row r="186" spans="1:24" ht="12.75">
      <c r="A186" s="27"/>
      <c r="B186" s="27"/>
      <c r="C186" s="27"/>
      <c r="D186" s="27"/>
      <c r="E186" s="27"/>
      <c r="F186" s="27"/>
      <c r="G186" s="27"/>
      <c r="H186" s="27"/>
      <c r="I186" s="27"/>
      <c r="J186" s="27"/>
      <c r="K186" s="27"/>
      <c r="L186" s="27"/>
      <c r="M186" s="71"/>
      <c r="N186" s="71" t="s">
        <v>179</v>
      </c>
      <c r="O186" s="109"/>
      <c r="P186" s="71"/>
      <c r="Q186" s="108"/>
      <c r="R186" s="108"/>
      <c r="S186" s="108"/>
      <c r="T186" s="108"/>
      <c r="U186" s="108"/>
      <c r="V186" s="108"/>
      <c r="W186" s="108"/>
      <c r="X186" s="115"/>
    </row>
    <row r="187" spans="1:24" ht="12.75">
      <c r="A187" s="27"/>
      <c r="B187" s="27"/>
      <c r="C187" s="27"/>
      <c r="D187" s="27"/>
      <c r="E187" s="27"/>
      <c r="F187" s="27"/>
      <c r="G187" s="27"/>
      <c r="H187" s="27"/>
      <c r="I187" s="27"/>
      <c r="J187" s="27"/>
      <c r="K187" s="27"/>
      <c r="L187" s="27"/>
      <c r="M187" s="116"/>
      <c r="N187" s="118" t="s">
        <v>101</v>
      </c>
      <c r="O187" s="119">
        <f>F142</f>
        <v>0</v>
      </c>
      <c r="P187" s="120"/>
      <c r="Q187" s="121">
        <f>$G154</f>
        <v>0</v>
      </c>
      <c r="R187" s="122"/>
      <c r="S187" s="121">
        <f>$G154</f>
        <v>0</v>
      </c>
      <c r="T187" s="122"/>
      <c r="U187" s="121">
        <f>$G154</f>
        <v>0</v>
      </c>
      <c r="V187" s="123"/>
      <c r="W187" s="108"/>
      <c r="X187" s="115"/>
    </row>
    <row r="188" spans="1:24" ht="12.75">
      <c r="A188" s="27"/>
      <c r="B188" s="27"/>
      <c r="C188" s="27"/>
      <c r="D188" s="27"/>
      <c r="E188" s="27"/>
      <c r="F188" s="27"/>
      <c r="G188" s="27"/>
      <c r="H188" s="27"/>
      <c r="I188" s="27"/>
      <c r="J188" s="27"/>
      <c r="K188" s="27"/>
      <c r="L188" s="27"/>
      <c r="M188" s="116"/>
      <c r="N188" s="118" t="s">
        <v>102</v>
      </c>
      <c r="O188" s="119">
        <f>F143</f>
        <v>0</v>
      </c>
      <c r="P188" s="120"/>
      <c r="Q188" s="121">
        <f>$G155</f>
        <v>0</v>
      </c>
      <c r="R188" s="122"/>
      <c r="S188" s="121">
        <f>$G155</f>
        <v>0</v>
      </c>
      <c r="T188" s="122"/>
      <c r="U188" s="121">
        <f>$G155</f>
        <v>0</v>
      </c>
      <c r="V188" s="123"/>
      <c r="W188" s="108"/>
      <c r="X188" s="115"/>
    </row>
    <row r="189" spans="1:24" ht="12.75">
      <c r="A189" s="27"/>
      <c r="B189" s="27"/>
      <c r="C189" s="27"/>
      <c r="D189" s="27"/>
      <c r="E189" s="27"/>
      <c r="F189" s="27"/>
      <c r="G189" s="27"/>
      <c r="H189" s="27"/>
      <c r="I189" s="27"/>
      <c r="J189" s="27"/>
      <c r="K189" s="27"/>
      <c r="L189" s="27"/>
      <c r="M189" s="116"/>
      <c r="N189" s="118" t="s">
        <v>103</v>
      </c>
      <c r="O189" s="119">
        <f>F144</f>
        <v>0</v>
      </c>
      <c r="P189" s="120"/>
      <c r="Q189" s="121">
        <f>$G156</f>
        <v>0</v>
      </c>
      <c r="R189" s="122"/>
      <c r="S189" s="121">
        <f>$G156</f>
        <v>0</v>
      </c>
      <c r="T189" s="122"/>
      <c r="U189" s="121">
        <f>$G156</f>
        <v>0</v>
      </c>
      <c r="V189" s="123"/>
      <c r="W189" s="108"/>
      <c r="X189" s="115"/>
    </row>
    <row r="190" spans="1:24" ht="6" customHeight="1">
      <c r="A190" s="27"/>
      <c r="B190" s="27"/>
      <c r="C190" s="27"/>
      <c r="D190" s="27"/>
      <c r="E190" s="27"/>
      <c r="F190" s="27"/>
      <c r="G190" s="27"/>
      <c r="H190" s="27"/>
      <c r="I190" s="27"/>
      <c r="J190" s="27"/>
      <c r="K190" s="27"/>
      <c r="L190" s="27"/>
      <c r="M190" s="112"/>
      <c r="N190" s="112"/>
      <c r="O190" s="112"/>
      <c r="P190" s="112"/>
      <c r="Q190" s="124"/>
      <c r="R190" s="108"/>
      <c r="S190" s="124"/>
      <c r="T190" s="108"/>
      <c r="U190" s="124"/>
      <c r="V190" s="124"/>
      <c r="W190" s="108"/>
      <c r="X190" s="115"/>
    </row>
    <row r="191" spans="1:24" ht="12.75">
      <c r="A191" s="27"/>
      <c r="B191" s="27"/>
      <c r="C191" s="27"/>
      <c r="D191" s="27"/>
      <c r="E191" s="27"/>
      <c r="F191" s="27"/>
      <c r="G191" s="27"/>
      <c r="H191" s="27"/>
      <c r="I191" s="27"/>
      <c r="J191" s="27"/>
      <c r="K191" s="27"/>
      <c r="L191" s="27"/>
      <c r="M191" s="111"/>
      <c r="N191" s="125" t="s">
        <v>51</v>
      </c>
      <c r="O191" s="109"/>
      <c r="P191" s="111"/>
      <c r="Q191" s="124"/>
      <c r="R191" s="108"/>
      <c r="S191" s="124"/>
      <c r="T191" s="108"/>
      <c r="U191" s="124"/>
      <c r="V191" s="124"/>
      <c r="W191" s="108"/>
      <c r="X191" s="115"/>
    </row>
    <row r="192" spans="1:24" ht="12.75">
      <c r="A192" s="27"/>
      <c r="B192" s="27"/>
      <c r="C192" s="27"/>
      <c r="D192" s="27"/>
      <c r="E192" s="27"/>
      <c r="F192" s="27"/>
      <c r="G192" s="27"/>
      <c r="H192" s="27"/>
      <c r="I192" s="27"/>
      <c r="J192" s="27"/>
      <c r="K192" s="27"/>
      <c r="L192" s="27"/>
      <c r="M192" s="112"/>
      <c r="N192" s="112" t="s">
        <v>43</v>
      </c>
      <c r="O192" s="115"/>
      <c r="P192" s="112"/>
      <c r="Q192" s="126">
        <f>F17</f>
        <v>0</v>
      </c>
      <c r="R192" s="127"/>
      <c r="S192" s="126">
        <f>$F17*(1+$F23)</f>
        <v>0</v>
      </c>
      <c r="T192" s="127"/>
      <c r="U192" s="126">
        <f>$F17*(1+$F23)*(1+$F23)</f>
        <v>0</v>
      </c>
      <c r="V192" s="126"/>
      <c r="W192" s="108"/>
      <c r="X192" s="115"/>
    </row>
    <row r="193" spans="1:24" ht="12.75">
      <c r="A193" s="27"/>
      <c r="B193" s="27"/>
      <c r="C193" s="27"/>
      <c r="D193" s="27"/>
      <c r="E193" s="27"/>
      <c r="F193" s="27"/>
      <c r="G193" s="27"/>
      <c r="H193" s="27"/>
      <c r="I193" s="27"/>
      <c r="J193" s="27"/>
      <c r="K193" s="27"/>
      <c r="L193" s="27"/>
      <c r="M193" s="112"/>
      <c r="N193" s="128" t="s">
        <v>41</v>
      </c>
      <c r="O193" s="115"/>
      <c r="P193" s="112"/>
      <c r="Q193" s="129">
        <f>$G49*$F17</f>
        <v>0</v>
      </c>
      <c r="R193" s="108"/>
      <c r="S193" s="129">
        <f>$G49*$F23*$F17</f>
        <v>0</v>
      </c>
      <c r="T193" s="108"/>
      <c r="U193" s="129">
        <f>$G49*$F23*$F17</f>
        <v>0</v>
      </c>
      <c r="V193" s="130"/>
      <c r="W193" s="108"/>
      <c r="X193" s="115"/>
    </row>
    <row r="194" spans="1:24" ht="12.75">
      <c r="A194" s="27"/>
      <c r="B194" s="27"/>
      <c r="C194" s="27"/>
      <c r="D194" s="27"/>
      <c r="E194" s="27"/>
      <c r="F194" s="27"/>
      <c r="G194" s="27"/>
      <c r="H194" s="27"/>
      <c r="I194" s="27"/>
      <c r="J194" s="27"/>
      <c r="K194" s="27"/>
      <c r="L194" s="27"/>
      <c r="M194" s="112"/>
      <c r="N194" s="128" t="s">
        <v>42</v>
      </c>
      <c r="O194" s="115"/>
      <c r="P194" s="112"/>
      <c r="Q194" s="129">
        <v>0</v>
      </c>
      <c r="R194" s="108"/>
      <c r="S194" s="129">
        <f>$G50*$F17</f>
        <v>0</v>
      </c>
      <c r="T194" s="131"/>
      <c r="U194" s="129">
        <f>$G50*$F17*(1+$F23)</f>
        <v>0</v>
      </c>
      <c r="V194" s="132"/>
      <c r="W194" s="108"/>
      <c r="X194" s="115"/>
    </row>
    <row r="195" spans="1:24" ht="12.75">
      <c r="A195" s="27"/>
      <c r="B195" s="27"/>
      <c r="C195" s="27"/>
      <c r="D195" s="27"/>
      <c r="E195" s="27"/>
      <c r="F195" s="27"/>
      <c r="G195" s="27"/>
      <c r="H195" s="27"/>
      <c r="I195" s="27"/>
      <c r="J195" s="27"/>
      <c r="K195" s="27"/>
      <c r="L195" s="27"/>
      <c r="M195" s="108"/>
      <c r="N195" s="112" t="s">
        <v>88</v>
      </c>
      <c r="O195" s="115"/>
      <c r="P195" s="108"/>
      <c r="Q195" s="126">
        <f>F18</f>
        <v>0</v>
      </c>
      <c r="R195" s="127"/>
      <c r="S195" s="126">
        <f>$F18*(1+$F24)</f>
        <v>0</v>
      </c>
      <c r="T195" s="127"/>
      <c r="U195" s="126">
        <f>$F18*(1+$F24)*(1+$F24)</f>
        <v>0</v>
      </c>
      <c r="V195" s="126"/>
      <c r="W195" s="108"/>
      <c r="X195" s="115"/>
    </row>
    <row r="196" spans="1:24" ht="12.75">
      <c r="A196" s="27"/>
      <c r="B196" s="27"/>
      <c r="C196" s="27"/>
      <c r="D196" s="27"/>
      <c r="E196" s="27"/>
      <c r="F196" s="27"/>
      <c r="G196" s="27"/>
      <c r="H196" s="27"/>
      <c r="I196" s="27"/>
      <c r="J196" s="27"/>
      <c r="K196" s="27"/>
      <c r="L196" s="27"/>
      <c r="M196" s="112"/>
      <c r="N196" s="128" t="s">
        <v>41</v>
      </c>
      <c r="O196" s="115"/>
      <c r="P196" s="112"/>
      <c r="Q196" s="132">
        <f>$G53*$F18</f>
        <v>0</v>
      </c>
      <c r="R196" s="108"/>
      <c r="S196" s="129">
        <f>$G53*$F24*$F18</f>
        <v>0</v>
      </c>
      <c r="T196" s="108"/>
      <c r="U196" s="129">
        <f>$G53*$F24*$F18</f>
        <v>0</v>
      </c>
      <c r="V196" s="130"/>
      <c r="W196" s="108"/>
      <c r="X196" s="115"/>
    </row>
    <row r="197" spans="1:24" ht="12.75">
      <c r="A197" s="27"/>
      <c r="B197" s="27"/>
      <c r="C197" s="27"/>
      <c r="D197" s="27"/>
      <c r="E197" s="27"/>
      <c r="F197" s="27"/>
      <c r="G197" s="27"/>
      <c r="H197" s="27"/>
      <c r="I197" s="27"/>
      <c r="J197" s="27"/>
      <c r="K197" s="27"/>
      <c r="L197" s="27"/>
      <c r="M197" s="112"/>
      <c r="N197" s="128" t="s">
        <v>42</v>
      </c>
      <c r="O197" s="115"/>
      <c r="P197" s="112"/>
      <c r="Q197" s="129">
        <v>0</v>
      </c>
      <c r="R197" s="108"/>
      <c r="S197" s="129">
        <f>$G54*$F18</f>
        <v>0</v>
      </c>
      <c r="T197" s="131"/>
      <c r="U197" s="129">
        <f>$G54*$F18*(1+$F24)</f>
        <v>0</v>
      </c>
      <c r="V197" s="132"/>
      <c r="W197" s="108"/>
      <c r="X197" s="115"/>
    </row>
    <row r="198" spans="1:24" ht="12.75">
      <c r="A198" s="27"/>
      <c r="B198" s="27"/>
      <c r="C198" s="27"/>
      <c r="D198" s="27"/>
      <c r="E198" s="27"/>
      <c r="F198" s="27"/>
      <c r="G198" s="27"/>
      <c r="H198" s="27"/>
      <c r="I198" s="27"/>
      <c r="J198" s="27"/>
      <c r="K198" s="27"/>
      <c r="L198" s="27"/>
      <c r="M198" s="108"/>
      <c r="N198" s="112" t="s">
        <v>181</v>
      </c>
      <c r="O198" s="115"/>
      <c r="P198" s="108"/>
      <c r="Q198" s="126">
        <f>F19</f>
        <v>0</v>
      </c>
      <c r="R198" s="127"/>
      <c r="S198" s="126">
        <f>$F19*(1+$F25)</f>
        <v>0</v>
      </c>
      <c r="T198" s="127"/>
      <c r="U198" s="126">
        <f>$F19*(1+$F25)*(1+$F25)</f>
        <v>0</v>
      </c>
      <c r="V198" s="126"/>
      <c r="W198" s="108"/>
      <c r="X198" s="115"/>
    </row>
    <row r="199" spans="1:24" ht="12.75">
      <c r="A199" s="27"/>
      <c r="B199" s="27"/>
      <c r="C199" s="27"/>
      <c r="D199" s="27"/>
      <c r="E199" s="27"/>
      <c r="F199" s="27"/>
      <c r="G199" s="27"/>
      <c r="H199" s="27"/>
      <c r="I199" s="27"/>
      <c r="J199" s="27"/>
      <c r="K199" s="27"/>
      <c r="L199" s="27"/>
      <c r="M199" s="112"/>
      <c r="N199" s="128" t="s">
        <v>41</v>
      </c>
      <c r="O199" s="115"/>
      <c r="P199" s="112"/>
      <c r="Q199" s="132">
        <f>$G57*$F19</f>
        <v>0</v>
      </c>
      <c r="R199" s="108"/>
      <c r="S199" s="129">
        <f>$G57*$F19*$F25</f>
        <v>0</v>
      </c>
      <c r="T199" s="108"/>
      <c r="U199" s="129">
        <f>$G57*$F19*$F25</f>
        <v>0</v>
      </c>
      <c r="V199" s="130"/>
      <c r="W199" s="108"/>
      <c r="X199" s="115"/>
    </row>
    <row r="200" spans="1:24" ht="12.75">
      <c r="A200" s="27"/>
      <c r="B200" s="27"/>
      <c r="C200" s="27"/>
      <c r="D200" s="27"/>
      <c r="E200" s="27"/>
      <c r="F200" s="27"/>
      <c r="G200" s="27"/>
      <c r="H200" s="27"/>
      <c r="I200" s="27"/>
      <c r="J200" s="27"/>
      <c r="K200" s="27"/>
      <c r="L200" s="27"/>
      <c r="M200" s="112"/>
      <c r="N200" s="128" t="s">
        <v>42</v>
      </c>
      <c r="O200" s="115"/>
      <c r="P200" s="112"/>
      <c r="Q200" s="129">
        <v>0</v>
      </c>
      <c r="R200" s="108"/>
      <c r="S200" s="129">
        <f>$G58*$F19</f>
        <v>0</v>
      </c>
      <c r="T200" s="131"/>
      <c r="U200" s="129">
        <f>$G58*$F19*(1+$F25)</f>
        <v>0</v>
      </c>
      <c r="V200" s="132"/>
      <c r="W200" s="108"/>
      <c r="X200" s="115"/>
    </row>
    <row r="201" spans="1:24" ht="12.75">
      <c r="A201" s="27"/>
      <c r="B201" s="27"/>
      <c r="C201" s="27"/>
      <c r="D201" s="27"/>
      <c r="E201" s="27"/>
      <c r="F201" s="27"/>
      <c r="G201" s="27"/>
      <c r="H201" s="27"/>
      <c r="I201" s="27"/>
      <c r="J201" s="27"/>
      <c r="K201" s="27"/>
      <c r="L201" s="27"/>
      <c r="M201" s="108"/>
      <c r="N201" s="112" t="s">
        <v>87</v>
      </c>
      <c r="O201" s="115"/>
      <c r="P201" s="108"/>
      <c r="Q201" s="127">
        <f>F20</f>
        <v>0</v>
      </c>
      <c r="R201" s="127"/>
      <c r="S201" s="127">
        <f>$F20*(1+$F26)</f>
        <v>0</v>
      </c>
      <c r="T201" s="127"/>
      <c r="U201" s="127">
        <f>$F20*(1+$F26)*(1+$F26)</f>
        <v>0</v>
      </c>
      <c r="V201" s="126"/>
      <c r="W201" s="108"/>
      <c r="X201" s="115"/>
    </row>
    <row r="202" spans="1:24" ht="12.75">
      <c r="A202" s="27"/>
      <c r="B202" s="27"/>
      <c r="C202" s="27"/>
      <c r="D202" s="27"/>
      <c r="E202" s="27"/>
      <c r="F202" s="27"/>
      <c r="G202" s="27"/>
      <c r="H202" s="27"/>
      <c r="I202" s="27"/>
      <c r="J202" s="27"/>
      <c r="K202" s="27"/>
      <c r="L202" s="27"/>
      <c r="M202" s="112"/>
      <c r="N202" s="128" t="s">
        <v>41</v>
      </c>
      <c r="O202" s="115"/>
      <c r="P202" s="112"/>
      <c r="Q202" s="132">
        <f>$G63*$F20</f>
        <v>0</v>
      </c>
      <c r="R202" s="108"/>
      <c r="S202" s="129">
        <f>$G63*$F26*$F20</f>
        <v>0</v>
      </c>
      <c r="T202" s="108"/>
      <c r="U202" s="129">
        <f>$G63*$F26*$F20</f>
        <v>0</v>
      </c>
      <c r="V202" s="130"/>
      <c r="W202" s="108"/>
      <c r="X202" s="115"/>
    </row>
    <row r="203" spans="1:24" ht="12.75">
      <c r="A203" s="27"/>
      <c r="B203" s="27"/>
      <c r="C203" s="27"/>
      <c r="D203" s="27"/>
      <c r="E203" s="27"/>
      <c r="F203" s="27"/>
      <c r="G203" s="27"/>
      <c r="H203" s="27"/>
      <c r="I203" s="27"/>
      <c r="J203" s="27"/>
      <c r="K203" s="27"/>
      <c r="L203" s="27"/>
      <c r="M203" s="112"/>
      <c r="N203" s="128" t="s">
        <v>42</v>
      </c>
      <c r="O203" s="115"/>
      <c r="P203" s="112"/>
      <c r="Q203" s="129">
        <v>0</v>
      </c>
      <c r="R203" s="108"/>
      <c r="S203" s="129">
        <f>$G64*$F20</f>
        <v>0</v>
      </c>
      <c r="T203" s="131"/>
      <c r="U203" s="129">
        <f>$G64*$F20*(1+$F26)</f>
        <v>0</v>
      </c>
      <c r="V203" s="132"/>
      <c r="W203" s="108"/>
      <c r="X203" s="115"/>
    </row>
    <row r="204" spans="1:24" ht="6" customHeight="1">
      <c r="A204" s="27"/>
      <c r="B204" s="27"/>
      <c r="C204" s="27"/>
      <c r="D204" s="27"/>
      <c r="E204" s="27"/>
      <c r="F204" s="27"/>
      <c r="G204" s="27"/>
      <c r="H204" s="27"/>
      <c r="I204" s="27"/>
      <c r="J204" s="27"/>
      <c r="K204" s="27"/>
      <c r="L204" s="27"/>
      <c r="M204" s="108"/>
      <c r="N204" s="108"/>
      <c r="O204" s="116"/>
      <c r="P204" s="108"/>
      <c r="Q204" s="108"/>
      <c r="R204" s="108"/>
      <c r="S204" s="108"/>
      <c r="T204" s="108"/>
      <c r="U204" s="108"/>
      <c r="V204" s="108"/>
      <c r="W204" s="108"/>
      <c r="X204" s="115"/>
    </row>
    <row r="205" spans="1:24" ht="12.75">
      <c r="A205" s="27"/>
      <c r="B205" s="27"/>
      <c r="C205" s="27"/>
      <c r="D205" s="27"/>
      <c r="E205" s="27"/>
      <c r="F205" s="27"/>
      <c r="G205" s="27"/>
      <c r="H205" s="27"/>
      <c r="I205" s="27"/>
      <c r="J205" s="27"/>
      <c r="K205" s="27"/>
      <c r="L205" s="27"/>
      <c r="M205" s="71"/>
      <c r="N205" s="71" t="s">
        <v>80</v>
      </c>
      <c r="O205" s="109"/>
      <c r="P205" s="71"/>
      <c r="Q205" s="108"/>
      <c r="R205" s="108"/>
      <c r="S205" s="108"/>
      <c r="T205" s="108"/>
      <c r="U205" s="108"/>
      <c r="V205" s="108"/>
      <c r="W205" s="108"/>
      <c r="X205" s="115"/>
    </row>
    <row r="206" spans="1:24" ht="12.75">
      <c r="A206" s="27"/>
      <c r="B206" s="27"/>
      <c r="C206" s="27"/>
      <c r="D206" s="27"/>
      <c r="E206" s="27"/>
      <c r="F206" s="27"/>
      <c r="G206" s="27"/>
      <c r="H206" s="27"/>
      <c r="I206" s="27"/>
      <c r="J206" s="27"/>
      <c r="K206" s="27"/>
      <c r="L206" s="27"/>
      <c r="M206" s="56"/>
      <c r="N206" s="56" t="s">
        <v>8</v>
      </c>
      <c r="O206" s="115"/>
      <c r="P206" s="108"/>
      <c r="Q206" s="108"/>
      <c r="R206" s="108"/>
      <c r="S206" s="108"/>
      <c r="T206" s="108"/>
      <c r="U206" s="108"/>
      <c r="V206" s="108"/>
      <c r="W206" s="108"/>
      <c r="X206" s="115"/>
    </row>
    <row r="207" spans="1:24" ht="12.75">
      <c r="A207" s="27"/>
      <c r="B207" s="27"/>
      <c r="C207" s="27"/>
      <c r="D207" s="27"/>
      <c r="E207" s="27"/>
      <c r="F207" s="27"/>
      <c r="G207" s="27"/>
      <c r="H207" s="27"/>
      <c r="I207" s="27"/>
      <c r="J207" s="27"/>
      <c r="K207" s="27"/>
      <c r="L207" s="27"/>
      <c r="M207" s="116"/>
      <c r="N207" s="116" t="s">
        <v>20</v>
      </c>
      <c r="O207" s="115"/>
      <c r="P207" s="116"/>
      <c r="Q207" s="124">
        <f>$G30+$F31</f>
        <v>0</v>
      </c>
      <c r="R207" s="129"/>
      <c r="S207" s="124">
        <f>$G30+$F31</f>
        <v>0</v>
      </c>
      <c r="T207" s="129"/>
      <c r="U207" s="124">
        <f>$G30+$F31</f>
        <v>0</v>
      </c>
      <c r="V207" s="129"/>
      <c r="W207" s="108"/>
      <c r="X207" s="115"/>
    </row>
    <row r="208" spans="1:24" ht="12.75">
      <c r="A208" s="27"/>
      <c r="B208" s="27"/>
      <c r="C208" s="27"/>
      <c r="D208" s="27"/>
      <c r="E208" s="27"/>
      <c r="F208" s="27"/>
      <c r="G208" s="27"/>
      <c r="H208" s="27"/>
      <c r="I208" s="27"/>
      <c r="J208" s="27"/>
      <c r="K208" s="27"/>
      <c r="L208" s="27"/>
      <c r="M208" s="116"/>
      <c r="N208" s="116" t="s">
        <v>79</v>
      </c>
      <c r="O208" s="115"/>
      <c r="P208" s="116"/>
      <c r="Q208" s="121">
        <f>$G34+$F37+$G35+$F36</f>
        <v>0</v>
      </c>
      <c r="R208" s="130"/>
      <c r="S208" s="121">
        <f>$G34+$F37+$G35+$F36</f>
        <v>0</v>
      </c>
      <c r="T208" s="130"/>
      <c r="U208" s="121">
        <f>$G34+$F37+$G35+$F36</f>
        <v>0</v>
      </c>
      <c r="V208" s="130"/>
      <c r="W208" s="108"/>
      <c r="X208" s="115"/>
    </row>
    <row r="209" spans="1:24" ht="12.75">
      <c r="A209" s="27"/>
      <c r="B209" s="27"/>
      <c r="C209" s="27"/>
      <c r="D209" s="27"/>
      <c r="E209" s="27"/>
      <c r="F209" s="27"/>
      <c r="G209" s="27"/>
      <c r="H209" s="27"/>
      <c r="I209" s="27"/>
      <c r="J209" s="27"/>
      <c r="K209" s="27"/>
      <c r="L209" s="27"/>
      <c r="M209" s="116"/>
      <c r="N209" s="116" t="s">
        <v>197</v>
      </c>
      <c r="O209" s="115"/>
      <c r="P209" s="116"/>
      <c r="Q209" s="121">
        <f>SUM(G40:G45)</f>
        <v>0</v>
      </c>
      <c r="R209" s="130"/>
      <c r="S209" s="121">
        <v>0</v>
      </c>
      <c r="T209" s="130"/>
      <c r="U209" s="121">
        <v>0</v>
      </c>
      <c r="V209" s="130"/>
      <c r="W209" s="108"/>
      <c r="X209" s="115"/>
    </row>
    <row r="210" spans="1:24" ht="12.75">
      <c r="A210" s="27"/>
      <c r="B210" s="27"/>
      <c r="C210" s="27"/>
      <c r="D210" s="27"/>
      <c r="E210" s="27"/>
      <c r="F210" s="27"/>
      <c r="G210" s="27"/>
      <c r="H210" s="27"/>
      <c r="I210" s="27"/>
      <c r="J210" s="27"/>
      <c r="K210" s="27"/>
      <c r="L210" s="27"/>
      <c r="M210" s="116"/>
      <c r="N210" s="116" t="s">
        <v>2</v>
      </c>
      <c r="O210" s="115"/>
      <c r="P210" s="116"/>
      <c r="Q210" s="133">
        <f>SUM(Q207:Q209)</f>
        <v>0</v>
      </c>
      <c r="R210" s="108"/>
      <c r="S210" s="133">
        <f>SUM(S207:S209)</f>
        <v>0</v>
      </c>
      <c r="T210" s="108"/>
      <c r="U210" s="133">
        <f>SUM(U207:U209)</f>
        <v>0</v>
      </c>
      <c r="V210" s="134"/>
      <c r="W210" s="108"/>
      <c r="X210" s="115"/>
    </row>
    <row r="211" spans="1:24" ht="6" customHeight="1">
      <c r="A211" s="27"/>
      <c r="B211" s="27"/>
      <c r="C211" s="27"/>
      <c r="D211" s="27"/>
      <c r="E211" s="27"/>
      <c r="F211" s="27"/>
      <c r="G211" s="27"/>
      <c r="H211" s="27"/>
      <c r="I211" s="27"/>
      <c r="J211" s="27"/>
      <c r="K211" s="27"/>
      <c r="L211" s="27"/>
      <c r="M211" s="116"/>
      <c r="N211" s="108"/>
      <c r="O211" s="115"/>
      <c r="P211" s="116"/>
      <c r="Q211" s="108"/>
      <c r="R211" s="108"/>
      <c r="S211" s="108"/>
      <c r="T211" s="108"/>
      <c r="U211" s="108"/>
      <c r="V211" s="108"/>
      <c r="W211" s="108"/>
      <c r="X211" s="115"/>
    </row>
    <row r="212" spans="1:24" ht="12.75">
      <c r="A212" s="27"/>
      <c r="B212" s="27"/>
      <c r="C212" s="27"/>
      <c r="D212" s="27"/>
      <c r="E212" s="27"/>
      <c r="F212" s="27"/>
      <c r="G212" s="27"/>
      <c r="H212" s="27"/>
      <c r="I212" s="27"/>
      <c r="J212" s="27"/>
      <c r="K212" s="27"/>
      <c r="L212" s="27"/>
      <c r="M212" s="116"/>
      <c r="N212" s="135" t="s">
        <v>73</v>
      </c>
      <c r="O212" s="115"/>
      <c r="P212" s="116"/>
      <c r="Q212" s="129"/>
      <c r="R212" s="129"/>
      <c r="S212" s="124"/>
      <c r="T212" s="129"/>
      <c r="U212" s="124"/>
      <c r="V212" s="124"/>
      <c r="W212" s="108"/>
      <c r="X212" s="115"/>
    </row>
    <row r="213" spans="1:24" ht="12.75">
      <c r="A213" s="27"/>
      <c r="B213" s="27"/>
      <c r="C213" s="27"/>
      <c r="D213" s="27"/>
      <c r="E213" s="27"/>
      <c r="F213" s="27"/>
      <c r="G213" s="27"/>
      <c r="H213" s="27"/>
      <c r="I213" s="27"/>
      <c r="J213" s="27"/>
      <c r="K213" s="27"/>
      <c r="L213" s="27"/>
      <c r="M213" s="116"/>
      <c r="N213" s="136" t="s">
        <v>3</v>
      </c>
      <c r="O213" s="115"/>
      <c r="P213" s="116"/>
      <c r="Q213" s="124">
        <f>G69</f>
        <v>0</v>
      </c>
      <c r="R213" s="129"/>
      <c r="S213" s="129">
        <f>$G69*(1+$F$88)</f>
        <v>0</v>
      </c>
      <c r="T213" s="129"/>
      <c r="U213" s="129">
        <f>$G69*(1+$F$88)*(1+$F$88)</f>
        <v>0</v>
      </c>
      <c r="V213" s="129"/>
      <c r="W213" s="108"/>
      <c r="X213" s="115"/>
    </row>
    <row r="214" spans="1:24" ht="12.75">
      <c r="A214" s="27"/>
      <c r="B214" s="27"/>
      <c r="C214" s="27"/>
      <c r="D214" s="27"/>
      <c r="E214" s="27"/>
      <c r="F214" s="27"/>
      <c r="G214" s="27"/>
      <c r="H214" s="27"/>
      <c r="I214" s="27"/>
      <c r="J214" s="27"/>
      <c r="K214" s="27"/>
      <c r="L214" s="27"/>
      <c r="M214" s="116"/>
      <c r="N214" s="136" t="s">
        <v>4</v>
      </c>
      <c r="O214" s="115"/>
      <c r="P214" s="116"/>
      <c r="Q214" s="124">
        <f>G73</f>
        <v>0</v>
      </c>
      <c r="R214" s="129"/>
      <c r="S214" s="129">
        <f>$G73*(1+$F$88)</f>
        <v>0</v>
      </c>
      <c r="T214" s="129"/>
      <c r="U214" s="129">
        <f>$G73*(1+$F$88)*(1+$F$88)</f>
        <v>0</v>
      </c>
      <c r="V214" s="129"/>
      <c r="W214" s="108"/>
      <c r="X214" s="115"/>
    </row>
    <row r="215" spans="1:24" ht="12.75">
      <c r="A215" s="27"/>
      <c r="B215" s="27"/>
      <c r="C215" s="27"/>
      <c r="D215" s="27"/>
      <c r="E215" s="27"/>
      <c r="F215" s="27"/>
      <c r="G215" s="27"/>
      <c r="H215" s="27"/>
      <c r="I215" s="27"/>
      <c r="J215" s="27"/>
      <c r="K215" s="27"/>
      <c r="L215" s="27"/>
      <c r="M215" s="116"/>
      <c r="N215" s="136" t="s">
        <v>5</v>
      </c>
      <c r="O215" s="115"/>
      <c r="P215" s="116"/>
      <c r="Q215" s="124">
        <f>G77</f>
        <v>0</v>
      </c>
      <c r="R215" s="129"/>
      <c r="S215" s="129">
        <f>$G77*(1+$F$88)</f>
        <v>0</v>
      </c>
      <c r="T215" s="129"/>
      <c r="U215" s="129">
        <f>$G77*(1+$F$88)*(1+$F$88)</f>
        <v>0</v>
      </c>
      <c r="V215" s="129"/>
      <c r="W215" s="108"/>
      <c r="X215" s="115"/>
    </row>
    <row r="216" spans="1:24" ht="12.75">
      <c r="A216" s="27"/>
      <c r="B216" s="27"/>
      <c r="C216" s="27"/>
      <c r="D216" s="27"/>
      <c r="E216" s="27"/>
      <c r="F216" s="27"/>
      <c r="G216" s="27"/>
      <c r="H216" s="27"/>
      <c r="I216" s="27"/>
      <c r="J216" s="27"/>
      <c r="K216" s="27"/>
      <c r="L216" s="27"/>
      <c r="M216" s="116"/>
      <c r="N216" s="136" t="s">
        <v>6</v>
      </c>
      <c r="O216" s="115"/>
      <c r="P216" s="116"/>
      <c r="Q216" s="124">
        <f>G81</f>
        <v>0</v>
      </c>
      <c r="R216" s="129"/>
      <c r="S216" s="129">
        <f>$G81*(1+$F$88)</f>
        <v>0</v>
      </c>
      <c r="T216" s="129"/>
      <c r="U216" s="129">
        <f>$G81*(1+$F$88)*(1+$F$88)</f>
        <v>0</v>
      </c>
      <c r="V216" s="129"/>
      <c r="W216" s="108"/>
      <c r="X216" s="115"/>
    </row>
    <row r="217" spans="1:24" ht="12" customHeight="1">
      <c r="A217" s="27"/>
      <c r="B217" s="27"/>
      <c r="C217" s="27"/>
      <c r="D217" s="27"/>
      <c r="E217" s="27"/>
      <c r="F217" s="27"/>
      <c r="G217" s="27"/>
      <c r="H217" s="27"/>
      <c r="I217" s="27"/>
      <c r="J217" s="27"/>
      <c r="K217" s="27"/>
      <c r="L217" s="27"/>
      <c r="M217" s="116"/>
      <c r="N217" s="136" t="s">
        <v>7</v>
      </c>
      <c r="O217" s="115"/>
      <c r="P217" s="116"/>
      <c r="Q217" s="124">
        <f>G86</f>
        <v>0</v>
      </c>
      <c r="R217" s="129"/>
      <c r="S217" s="129">
        <f>$G86*(1+$F$88)</f>
        <v>0</v>
      </c>
      <c r="T217" s="129"/>
      <c r="U217" s="129">
        <f>$G86*(1+$F$88)*(1+$F$88)</f>
        <v>0</v>
      </c>
      <c r="V217" s="129"/>
      <c r="W217" s="108"/>
      <c r="X217" s="115"/>
    </row>
    <row r="218" spans="1:24" ht="6" customHeight="1">
      <c r="A218" s="27"/>
      <c r="B218" s="27"/>
      <c r="C218" s="27"/>
      <c r="D218" s="27"/>
      <c r="E218" s="27"/>
      <c r="F218" s="27"/>
      <c r="G218" s="27"/>
      <c r="H218" s="27"/>
      <c r="I218" s="27"/>
      <c r="J218" s="27"/>
      <c r="K218" s="27"/>
      <c r="L218" s="27"/>
      <c r="M218" s="116"/>
      <c r="N218" s="136"/>
      <c r="O218" s="115"/>
      <c r="P218" s="116"/>
      <c r="Q218" s="129"/>
      <c r="R218" s="129"/>
      <c r="S218" s="129"/>
      <c r="T218" s="129"/>
      <c r="U218" s="129"/>
      <c r="V218" s="129"/>
      <c r="W218" s="108"/>
      <c r="X218" s="115"/>
    </row>
    <row r="219" spans="1:24" ht="12.75">
      <c r="A219" s="27"/>
      <c r="B219" s="27"/>
      <c r="C219" s="27"/>
      <c r="D219" s="27"/>
      <c r="E219" s="27"/>
      <c r="F219" s="27"/>
      <c r="G219" s="27"/>
      <c r="H219" s="27"/>
      <c r="I219" s="27"/>
      <c r="J219" s="27"/>
      <c r="K219" s="27"/>
      <c r="L219" s="27"/>
      <c r="M219" s="116"/>
      <c r="N219" s="135" t="s">
        <v>74</v>
      </c>
      <c r="O219" s="115"/>
      <c r="P219" s="116"/>
      <c r="Q219" s="124">
        <f>G94+G101</f>
        <v>0</v>
      </c>
      <c r="R219" s="129"/>
      <c r="S219" s="124">
        <f>G101</f>
        <v>0</v>
      </c>
      <c r="T219" s="129"/>
      <c r="U219" s="124">
        <f>G101</f>
        <v>0</v>
      </c>
      <c r="V219" s="129"/>
      <c r="W219" s="108"/>
      <c r="X219" s="115"/>
    </row>
    <row r="220" spans="1:24" ht="12.75">
      <c r="A220" s="27"/>
      <c r="B220" s="27"/>
      <c r="C220" s="27"/>
      <c r="D220" s="27"/>
      <c r="E220" s="27"/>
      <c r="F220" s="27"/>
      <c r="G220" s="27"/>
      <c r="H220" s="27"/>
      <c r="I220" s="27"/>
      <c r="J220" s="27"/>
      <c r="K220" s="27"/>
      <c r="L220" s="27"/>
      <c r="M220" s="116"/>
      <c r="N220" s="135" t="s">
        <v>46</v>
      </c>
      <c r="O220" s="115"/>
      <c r="P220" s="116"/>
      <c r="Q220" s="129">
        <v>0</v>
      </c>
      <c r="R220" s="129"/>
      <c r="S220" s="133">
        <f>G111</f>
        <v>0</v>
      </c>
      <c r="T220" s="129"/>
      <c r="U220" s="124">
        <f>G111</f>
        <v>0</v>
      </c>
      <c r="V220" s="129"/>
      <c r="W220" s="108"/>
      <c r="X220" s="115"/>
    </row>
    <row r="221" spans="1:24" ht="6" customHeight="1">
      <c r="A221" s="27"/>
      <c r="B221" s="27"/>
      <c r="C221" s="27"/>
      <c r="D221" s="27"/>
      <c r="E221" s="27"/>
      <c r="F221" s="27"/>
      <c r="G221" s="27"/>
      <c r="H221" s="27"/>
      <c r="I221" s="27"/>
      <c r="J221" s="27"/>
      <c r="K221" s="27"/>
      <c r="L221" s="27"/>
      <c r="M221" s="116"/>
      <c r="N221" s="135"/>
      <c r="O221" s="115"/>
      <c r="P221" s="116"/>
      <c r="Q221" s="129"/>
      <c r="R221" s="129"/>
      <c r="S221" s="129"/>
      <c r="T221" s="129"/>
      <c r="U221" s="129"/>
      <c r="V221" s="129"/>
      <c r="W221" s="108"/>
      <c r="X221" s="115"/>
    </row>
    <row r="222" spans="1:24" ht="12.75">
      <c r="A222" s="27"/>
      <c r="B222" s="27"/>
      <c r="C222" s="27"/>
      <c r="D222" s="27"/>
      <c r="E222" s="27"/>
      <c r="F222" s="27"/>
      <c r="G222" s="27"/>
      <c r="H222" s="27"/>
      <c r="I222" s="27"/>
      <c r="J222" s="27"/>
      <c r="K222" s="27"/>
      <c r="L222" s="27"/>
      <c r="M222" s="112"/>
      <c r="N222" s="112" t="s">
        <v>57</v>
      </c>
      <c r="O222" s="115"/>
      <c r="P222" s="112"/>
      <c r="Q222" s="124">
        <f>G113</f>
        <v>0</v>
      </c>
      <c r="R222" s="123"/>
      <c r="S222" s="124">
        <f>G114</f>
        <v>0</v>
      </c>
      <c r="T222" s="123"/>
      <c r="U222" s="124">
        <f>G115</f>
        <v>0</v>
      </c>
      <c r="V222" s="134"/>
      <c r="W222" s="108"/>
      <c r="X222" s="115"/>
    </row>
    <row r="223" spans="1:24" ht="6" customHeight="1">
      <c r="A223" s="27"/>
      <c r="B223" s="27"/>
      <c r="C223" s="27"/>
      <c r="D223" s="27"/>
      <c r="E223" s="27"/>
      <c r="F223" s="27"/>
      <c r="G223" s="27"/>
      <c r="H223" s="27"/>
      <c r="I223" s="27"/>
      <c r="J223" s="27"/>
      <c r="K223" s="27"/>
      <c r="L223" s="27"/>
      <c r="M223" s="108"/>
      <c r="N223" s="108"/>
      <c r="O223" s="108"/>
      <c r="P223" s="108"/>
      <c r="Q223" s="108"/>
      <c r="R223" s="108"/>
      <c r="S223" s="108"/>
      <c r="T223" s="108"/>
      <c r="U223" s="108"/>
      <c r="V223" s="108"/>
      <c r="W223" s="108"/>
      <c r="X223" s="115"/>
    </row>
    <row r="224" spans="1:24" ht="14.25">
      <c r="A224" s="27"/>
      <c r="B224" s="27"/>
      <c r="C224" s="27"/>
      <c r="D224" s="27"/>
      <c r="E224" s="27"/>
      <c r="F224" s="27"/>
      <c r="G224" s="27"/>
      <c r="H224" s="27"/>
      <c r="I224" s="27"/>
      <c r="J224" s="27"/>
      <c r="K224" s="27"/>
      <c r="L224" s="27"/>
      <c r="M224" s="137" t="s">
        <v>27</v>
      </c>
      <c r="N224" s="137"/>
      <c r="O224" s="71"/>
      <c r="P224" s="71"/>
      <c r="Q224" s="71"/>
      <c r="R224" s="108"/>
      <c r="S224" s="108"/>
      <c r="T224" s="108"/>
      <c r="U224" s="108"/>
      <c r="V224" s="108"/>
      <c r="W224" s="108"/>
      <c r="X224" s="115"/>
    </row>
    <row r="225" spans="1:24" s="22" customFormat="1" ht="14.25">
      <c r="A225" s="43"/>
      <c r="B225" s="43"/>
      <c r="C225" s="43"/>
      <c r="D225" s="43"/>
      <c r="E225" s="43"/>
      <c r="F225" s="43"/>
      <c r="G225" s="43"/>
      <c r="H225" s="43"/>
      <c r="I225" s="43"/>
      <c r="J225" s="43"/>
      <c r="K225" s="43"/>
      <c r="L225" s="43"/>
      <c r="M225" s="138"/>
      <c r="N225" s="138" t="s">
        <v>167</v>
      </c>
      <c r="O225" s="139"/>
      <c r="P225" s="138"/>
      <c r="Q225" s="140"/>
      <c r="R225" s="140"/>
      <c r="S225" s="140"/>
      <c r="T225" s="140"/>
      <c r="U225" s="140"/>
      <c r="V225" s="140"/>
      <c r="W225" s="138"/>
      <c r="X225" s="139"/>
    </row>
    <row r="226" spans="1:24" s="22" customFormat="1" ht="14.25">
      <c r="A226" s="43"/>
      <c r="B226" s="43"/>
      <c r="C226" s="43"/>
      <c r="D226" s="43"/>
      <c r="E226" s="43"/>
      <c r="F226" s="43"/>
      <c r="G226" s="43"/>
      <c r="H226" s="43"/>
      <c r="I226" s="43"/>
      <c r="J226" s="43"/>
      <c r="K226" s="43"/>
      <c r="L226" s="43"/>
      <c r="M226" s="138"/>
      <c r="N226" s="141" t="s">
        <v>101</v>
      </c>
      <c r="O226" s="142">
        <f>F142</f>
        <v>0</v>
      </c>
      <c r="P226" s="141"/>
      <c r="Q226" s="143">
        <f>$G154</f>
        <v>0</v>
      </c>
      <c r="R226" s="140"/>
      <c r="S226" s="143">
        <f>$G154</f>
        <v>0</v>
      </c>
      <c r="T226" s="140"/>
      <c r="U226" s="143">
        <f>$G154</f>
        <v>0</v>
      </c>
      <c r="V226" s="140"/>
      <c r="W226" s="138"/>
      <c r="X226" s="139"/>
    </row>
    <row r="227" spans="1:24" s="22" customFormat="1" ht="14.25">
      <c r="A227" s="43"/>
      <c r="B227" s="43"/>
      <c r="C227" s="43"/>
      <c r="D227" s="43"/>
      <c r="E227" s="43"/>
      <c r="F227" s="43"/>
      <c r="G227" s="43"/>
      <c r="H227" s="43"/>
      <c r="I227" s="43"/>
      <c r="J227" s="43"/>
      <c r="K227" s="43"/>
      <c r="L227" s="43"/>
      <c r="M227" s="138"/>
      <c r="N227" s="141" t="s">
        <v>102</v>
      </c>
      <c r="O227" s="142">
        <f>F143</f>
        <v>0</v>
      </c>
      <c r="P227" s="141"/>
      <c r="Q227" s="143">
        <f>$G155</f>
        <v>0</v>
      </c>
      <c r="R227" s="140"/>
      <c r="S227" s="143">
        <f>$G155</f>
        <v>0</v>
      </c>
      <c r="T227" s="140"/>
      <c r="U227" s="143">
        <f>$G155</f>
        <v>0</v>
      </c>
      <c r="V227" s="140"/>
      <c r="W227" s="138"/>
      <c r="X227" s="139"/>
    </row>
    <row r="228" spans="1:24" s="22" customFormat="1" ht="14.25">
      <c r="A228" s="43"/>
      <c r="B228" s="43"/>
      <c r="C228" s="43"/>
      <c r="D228" s="43"/>
      <c r="E228" s="43"/>
      <c r="F228" s="43"/>
      <c r="G228" s="43"/>
      <c r="H228" s="43"/>
      <c r="I228" s="43"/>
      <c r="J228" s="43"/>
      <c r="K228" s="43"/>
      <c r="L228" s="43"/>
      <c r="M228" s="138"/>
      <c r="N228" s="141" t="s">
        <v>103</v>
      </c>
      <c r="O228" s="142">
        <f>F144</f>
        <v>0</v>
      </c>
      <c r="P228" s="141"/>
      <c r="Q228" s="143">
        <f>$G156</f>
        <v>0</v>
      </c>
      <c r="R228" s="140"/>
      <c r="S228" s="143">
        <f>$G156</f>
        <v>0</v>
      </c>
      <c r="T228" s="140"/>
      <c r="U228" s="143">
        <f>$G156</f>
        <v>0</v>
      </c>
      <c r="V228" s="140"/>
      <c r="W228" s="138"/>
      <c r="X228" s="139"/>
    </row>
    <row r="229" spans="1:24" s="22" customFormat="1" ht="14.25">
      <c r="A229" s="43"/>
      <c r="B229" s="43"/>
      <c r="C229" s="43"/>
      <c r="D229" s="43"/>
      <c r="E229" s="43"/>
      <c r="F229" s="43"/>
      <c r="G229" s="43"/>
      <c r="H229" s="43"/>
      <c r="I229" s="43"/>
      <c r="J229" s="43"/>
      <c r="K229" s="43"/>
      <c r="L229" s="43"/>
      <c r="M229" s="138"/>
      <c r="N229" s="141"/>
      <c r="O229" s="139"/>
      <c r="P229" s="141"/>
      <c r="Q229" s="140"/>
      <c r="R229" s="140"/>
      <c r="S229" s="140"/>
      <c r="T229" s="140"/>
      <c r="U229" s="140"/>
      <c r="V229" s="140"/>
      <c r="W229" s="144" t="s">
        <v>166</v>
      </c>
      <c r="X229" s="139"/>
    </row>
    <row r="230" spans="1:24" s="22" customFormat="1" ht="14.25">
      <c r="A230" s="43"/>
      <c r="B230" s="43"/>
      <c r="C230" s="43"/>
      <c r="D230" s="43"/>
      <c r="E230" s="43"/>
      <c r="F230" s="43"/>
      <c r="G230" s="43"/>
      <c r="H230" s="43"/>
      <c r="I230" s="43"/>
      <c r="J230" s="43"/>
      <c r="K230" s="43"/>
      <c r="L230" s="43"/>
      <c r="M230" s="138"/>
      <c r="N230" s="138" t="s">
        <v>177</v>
      </c>
      <c r="O230" s="139"/>
      <c r="P230" s="138"/>
      <c r="Q230" s="140">
        <f>Q222</f>
        <v>0</v>
      </c>
      <c r="R230" s="140"/>
      <c r="S230" s="140">
        <f>S222</f>
        <v>0</v>
      </c>
      <c r="T230" s="140"/>
      <c r="U230" s="140">
        <f>U222</f>
        <v>0</v>
      </c>
      <c r="V230" s="140"/>
      <c r="W230" s="145">
        <f>SUM(Q230:U230)</f>
        <v>0</v>
      </c>
      <c r="X230" s="139"/>
    </row>
    <row r="231" spans="1:24" ht="6" customHeight="1">
      <c r="A231" s="27"/>
      <c r="B231" s="27"/>
      <c r="C231" s="27"/>
      <c r="D231" s="27"/>
      <c r="E231" s="27"/>
      <c r="F231" s="27"/>
      <c r="G231" s="27"/>
      <c r="H231" s="27"/>
      <c r="I231" s="27"/>
      <c r="J231" s="27"/>
      <c r="K231" s="27"/>
      <c r="L231" s="27"/>
      <c r="M231" s="108"/>
      <c r="N231" s="108"/>
      <c r="O231" s="108"/>
      <c r="P231" s="108"/>
      <c r="Q231" s="130"/>
      <c r="R231" s="130"/>
      <c r="S231" s="130"/>
      <c r="T231" s="130"/>
      <c r="U231" s="130"/>
      <c r="V231" s="130"/>
      <c r="W231" s="108"/>
      <c r="X231" s="115"/>
    </row>
    <row r="232" spans="1:24" ht="14.25">
      <c r="A232" s="27"/>
      <c r="B232" s="27"/>
      <c r="C232" s="27"/>
      <c r="D232" s="27"/>
      <c r="E232" s="27"/>
      <c r="F232" s="27"/>
      <c r="G232" s="27"/>
      <c r="H232" s="27"/>
      <c r="I232" s="27"/>
      <c r="J232" s="27"/>
      <c r="K232" s="27"/>
      <c r="L232" s="27"/>
      <c r="M232" s="146" t="s">
        <v>165</v>
      </c>
      <c r="N232" s="146"/>
      <c r="O232" s="138"/>
      <c r="P232" s="147"/>
      <c r="Q232" s="148"/>
      <c r="R232" s="148"/>
      <c r="S232" s="148"/>
      <c r="T232" s="148"/>
      <c r="U232" s="148"/>
      <c r="V232" s="148"/>
      <c r="W232" s="144" t="s">
        <v>166</v>
      </c>
      <c r="X232" s="115"/>
    </row>
    <row r="233" spans="1:24" s="22" customFormat="1" ht="14.25">
      <c r="A233" s="43"/>
      <c r="B233" s="43"/>
      <c r="C233" s="43"/>
      <c r="D233" s="43"/>
      <c r="E233" s="43"/>
      <c r="F233" s="43"/>
      <c r="G233" s="43"/>
      <c r="H233" s="43"/>
      <c r="I233" s="43"/>
      <c r="J233" s="43"/>
      <c r="K233" s="43"/>
      <c r="L233" s="43"/>
      <c r="M233" s="138"/>
      <c r="N233" s="141" t="s">
        <v>101</v>
      </c>
      <c r="O233" s="142">
        <f>F142</f>
        <v>0</v>
      </c>
      <c r="P233" s="149"/>
      <c r="Q233" s="150">
        <f>Q226-Q$230</f>
        <v>0</v>
      </c>
      <c r="R233" s="148"/>
      <c r="S233" s="150">
        <f>S226-S$230</f>
        <v>0</v>
      </c>
      <c r="T233" s="148"/>
      <c r="U233" s="150">
        <f>U226-U$230</f>
        <v>0</v>
      </c>
      <c r="V233" s="148"/>
      <c r="W233" s="151">
        <f>SUM(Q233:U233)</f>
        <v>0</v>
      </c>
      <c r="X233" s="139"/>
    </row>
    <row r="234" spans="1:24" s="22" customFormat="1" ht="14.25">
      <c r="A234" s="43"/>
      <c r="B234" s="43"/>
      <c r="C234" s="43"/>
      <c r="D234" s="43"/>
      <c r="E234" s="43"/>
      <c r="F234" s="43"/>
      <c r="G234" s="43"/>
      <c r="H234" s="43"/>
      <c r="I234" s="43"/>
      <c r="J234" s="43"/>
      <c r="K234" s="43"/>
      <c r="L234" s="43"/>
      <c r="M234" s="138"/>
      <c r="N234" s="141" t="s">
        <v>102</v>
      </c>
      <c r="O234" s="142">
        <f>F143</f>
        <v>0</v>
      </c>
      <c r="P234" s="149"/>
      <c r="Q234" s="150">
        <f aca="true" t="shared" si="1" ref="Q234:S235">Q227-Q$230</f>
        <v>0</v>
      </c>
      <c r="R234" s="148"/>
      <c r="S234" s="150">
        <f t="shared" si="1"/>
        <v>0</v>
      </c>
      <c r="T234" s="148"/>
      <c r="U234" s="150">
        <f>U227-U$230</f>
        <v>0</v>
      </c>
      <c r="V234" s="148"/>
      <c r="W234" s="151">
        <f>SUM(Q234:U234)</f>
        <v>0</v>
      </c>
      <c r="X234" s="139"/>
    </row>
    <row r="235" spans="1:24" s="22" customFormat="1" ht="14.25">
      <c r="A235" s="43"/>
      <c r="B235" s="43"/>
      <c r="C235" s="43"/>
      <c r="D235" s="43"/>
      <c r="E235" s="43"/>
      <c r="F235" s="43"/>
      <c r="G235" s="43"/>
      <c r="H235" s="43"/>
      <c r="I235" s="43"/>
      <c r="J235" s="43"/>
      <c r="K235" s="43"/>
      <c r="L235" s="43"/>
      <c r="M235" s="138"/>
      <c r="N235" s="141" t="s">
        <v>103</v>
      </c>
      <c r="O235" s="142">
        <f>F144</f>
        <v>0</v>
      </c>
      <c r="P235" s="149"/>
      <c r="Q235" s="150">
        <f t="shared" si="1"/>
        <v>0</v>
      </c>
      <c r="R235" s="148"/>
      <c r="S235" s="150">
        <f t="shared" si="1"/>
        <v>0</v>
      </c>
      <c r="T235" s="148"/>
      <c r="U235" s="150">
        <f>U228-U$230</f>
        <v>0</v>
      </c>
      <c r="V235" s="148"/>
      <c r="W235" s="151">
        <f>SUM(Q235:U235)</f>
        <v>0</v>
      </c>
      <c r="X235" s="139"/>
    </row>
    <row r="236" spans="1:24" ht="12.75">
      <c r="A236" s="27"/>
      <c r="B236" s="27"/>
      <c r="C236" s="27"/>
      <c r="D236" s="27"/>
      <c r="E236" s="27"/>
      <c r="F236" s="27"/>
      <c r="G236" s="27"/>
      <c r="H236" s="27"/>
      <c r="I236" s="27"/>
      <c r="J236" s="27"/>
      <c r="K236" s="27"/>
      <c r="L236" s="27"/>
      <c r="M236" s="152"/>
      <c r="N236" s="152"/>
      <c r="O236" s="153"/>
      <c r="P236" s="153"/>
      <c r="Q236" s="153"/>
      <c r="R236" s="153"/>
      <c r="S236" s="153"/>
      <c r="T236" s="153"/>
      <c r="U236" s="153"/>
      <c r="V236" s="153"/>
      <c r="W236" s="153"/>
      <c r="X236" s="115"/>
    </row>
    <row r="237" spans="1:24" ht="12.75">
      <c r="A237" s="27"/>
      <c r="B237" s="27"/>
      <c r="C237" s="27"/>
      <c r="D237" s="27"/>
      <c r="E237" s="27"/>
      <c r="F237" s="27"/>
      <c r="G237" s="27"/>
      <c r="H237" s="27"/>
      <c r="I237" s="27"/>
      <c r="J237" s="27"/>
      <c r="K237" s="27"/>
      <c r="L237" s="27"/>
      <c r="M237" s="152" t="s">
        <v>26</v>
      </c>
      <c r="N237" s="152"/>
      <c r="O237" s="153"/>
      <c r="P237" s="153"/>
      <c r="Q237" s="153"/>
      <c r="R237" s="153"/>
      <c r="S237" s="153"/>
      <c r="T237" s="153"/>
      <c r="U237" s="153"/>
      <c r="V237" s="153"/>
      <c r="W237" s="153"/>
      <c r="X237" s="115"/>
    </row>
    <row r="238" spans="1:24" ht="12.75">
      <c r="A238" s="27"/>
      <c r="B238" s="27"/>
      <c r="C238" s="27"/>
      <c r="D238" s="27"/>
      <c r="E238" s="27"/>
      <c r="F238" s="27"/>
      <c r="G238" s="27"/>
      <c r="H238" s="27"/>
      <c r="I238" s="27"/>
      <c r="J238" s="27"/>
      <c r="K238" s="27"/>
      <c r="L238" s="27"/>
      <c r="M238" s="115"/>
      <c r="N238" s="115"/>
      <c r="O238" s="115"/>
      <c r="P238" s="115"/>
      <c r="Q238" s="115"/>
      <c r="R238" s="115"/>
      <c r="S238" s="115"/>
      <c r="T238" s="115"/>
      <c r="U238" s="115"/>
      <c r="V238" s="115"/>
      <c r="W238" s="115"/>
      <c r="X238" s="115"/>
    </row>
    <row r="239" spans="1:11" ht="12.75">
      <c r="A239"/>
      <c r="B239"/>
      <c r="C239"/>
      <c r="D239"/>
      <c r="E239"/>
      <c r="F239"/>
      <c r="G239"/>
      <c r="H239"/>
      <c r="K239"/>
    </row>
    <row r="240" spans="1:11" ht="12.75">
      <c r="A240"/>
      <c r="B240"/>
      <c r="C240"/>
      <c r="D240"/>
      <c r="E240"/>
      <c r="F240"/>
      <c r="G240"/>
      <c r="H240"/>
      <c r="K240"/>
    </row>
    <row r="241" spans="1:11" ht="12.75">
      <c r="A241"/>
      <c r="B241"/>
      <c r="C241"/>
      <c r="D241"/>
      <c r="E241"/>
      <c r="F241"/>
      <c r="G241"/>
      <c r="H241"/>
      <c r="K241"/>
    </row>
    <row r="242" spans="1:11" ht="12.75">
      <c r="A242"/>
      <c r="B242"/>
      <c r="C242"/>
      <c r="D242"/>
      <c r="E242"/>
      <c r="F242"/>
      <c r="G242"/>
      <c r="H242"/>
      <c r="K242"/>
    </row>
    <row r="243" spans="1:11" ht="12.75">
      <c r="A243"/>
      <c r="B243"/>
      <c r="C243"/>
      <c r="D243"/>
      <c r="E243"/>
      <c r="F243"/>
      <c r="G243"/>
      <c r="H243"/>
      <c r="K243"/>
    </row>
    <row r="244" spans="1:11" ht="12.75">
      <c r="A244"/>
      <c r="B244"/>
      <c r="C244"/>
      <c r="D244"/>
      <c r="E244"/>
      <c r="F244"/>
      <c r="G244"/>
      <c r="H244"/>
      <c r="K244"/>
    </row>
    <row r="245" spans="1:11" ht="12.75">
      <c r="A245"/>
      <c r="B245"/>
      <c r="C245"/>
      <c r="D245"/>
      <c r="E245"/>
      <c r="F245"/>
      <c r="G245"/>
      <c r="H245"/>
      <c r="K245"/>
    </row>
    <row r="246" spans="1:11" ht="12.75">
      <c r="A246"/>
      <c r="B246"/>
      <c r="C246"/>
      <c r="D246"/>
      <c r="E246"/>
      <c r="F246"/>
      <c r="G246"/>
      <c r="H246"/>
      <c r="K246"/>
    </row>
    <row r="247" spans="1:11" ht="12.75">
      <c r="A247"/>
      <c r="B247"/>
      <c r="C247"/>
      <c r="D247"/>
      <c r="E247"/>
      <c r="F247"/>
      <c r="G247"/>
      <c r="H247"/>
      <c r="K247"/>
    </row>
    <row r="248" spans="1:11" ht="12.75">
      <c r="A248"/>
      <c r="B248"/>
      <c r="C248"/>
      <c r="D248"/>
      <c r="E248"/>
      <c r="F248"/>
      <c r="G248"/>
      <c r="H248"/>
      <c r="K248"/>
    </row>
    <row r="249" spans="1:11" ht="12.75">
      <c r="A249"/>
      <c r="B249"/>
      <c r="C249"/>
      <c r="D249"/>
      <c r="E249"/>
      <c r="F249"/>
      <c r="G249"/>
      <c r="H249"/>
      <c r="K249"/>
    </row>
    <row r="250" spans="1:11" ht="12.75">
      <c r="A250"/>
      <c r="B250"/>
      <c r="C250"/>
      <c r="D250"/>
      <c r="E250"/>
      <c r="F250"/>
      <c r="G250"/>
      <c r="H250"/>
      <c r="K250"/>
    </row>
    <row r="251" spans="1:11" ht="12.75">
      <c r="A251"/>
      <c r="B251"/>
      <c r="C251"/>
      <c r="D251"/>
      <c r="E251"/>
      <c r="F251"/>
      <c r="G251"/>
      <c r="H251"/>
      <c r="K251"/>
    </row>
    <row r="252" spans="1:11" ht="12.75">
      <c r="A252"/>
      <c r="B252"/>
      <c r="C252"/>
      <c r="D252"/>
      <c r="E252"/>
      <c r="F252"/>
      <c r="G252"/>
      <c r="H252"/>
      <c r="K252"/>
    </row>
    <row r="253" spans="1:11" ht="12.75">
      <c r="A253"/>
      <c r="B253"/>
      <c r="C253"/>
      <c r="D253"/>
      <c r="E253"/>
      <c r="F253"/>
      <c r="G253"/>
      <c r="H253"/>
      <c r="K253"/>
    </row>
    <row r="254" spans="1:11" ht="12.75">
      <c r="A254"/>
      <c r="B254"/>
      <c r="C254"/>
      <c r="D254"/>
      <c r="E254"/>
      <c r="F254"/>
      <c r="G254"/>
      <c r="H254"/>
      <c r="K254"/>
    </row>
    <row r="255" spans="1:11" ht="12.75">
      <c r="A255"/>
      <c r="B255"/>
      <c r="C255"/>
      <c r="D255"/>
      <c r="E255"/>
      <c r="F255"/>
      <c r="G255"/>
      <c r="H255"/>
      <c r="K255"/>
    </row>
    <row r="256" spans="1:11" ht="12.75">
      <c r="A256"/>
      <c r="B256"/>
      <c r="C256"/>
      <c r="D256"/>
      <c r="E256"/>
      <c r="F256"/>
      <c r="G256"/>
      <c r="H256"/>
      <c r="K256"/>
    </row>
    <row r="257" spans="1:11" ht="12.75">
      <c r="A257"/>
      <c r="B257"/>
      <c r="C257"/>
      <c r="D257"/>
      <c r="E257"/>
      <c r="F257"/>
      <c r="G257"/>
      <c r="H257"/>
      <c r="K257"/>
    </row>
    <row r="258" spans="1:11" ht="12.75">
      <c r="A258"/>
      <c r="B258"/>
      <c r="C258"/>
      <c r="D258"/>
      <c r="E258"/>
      <c r="F258"/>
      <c r="G258"/>
      <c r="H258"/>
      <c r="K258"/>
    </row>
    <row r="259" spans="1:11" ht="12.75">
      <c r="A259"/>
      <c r="B259"/>
      <c r="C259"/>
      <c r="D259"/>
      <c r="E259"/>
      <c r="F259"/>
      <c r="G259"/>
      <c r="H259"/>
      <c r="K259"/>
    </row>
    <row r="260" spans="1:11" ht="12.75">
      <c r="A260"/>
      <c r="B260"/>
      <c r="C260"/>
      <c r="D260"/>
      <c r="E260"/>
      <c r="F260"/>
      <c r="G260"/>
      <c r="H260"/>
      <c r="K260"/>
    </row>
    <row r="261" spans="1:11" ht="12.75">
      <c r="A261"/>
      <c r="B261"/>
      <c r="C261"/>
      <c r="D261"/>
      <c r="E261"/>
      <c r="F261"/>
      <c r="G261"/>
      <c r="H261"/>
      <c r="K261"/>
    </row>
    <row r="262" spans="1:11" ht="12.75">
      <c r="A262"/>
      <c r="B262"/>
      <c r="C262"/>
      <c r="D262"/>
      <c r="E262"/>
      <c r="F262"/>
      <c r="G262"/>
      <c r="H262"/>
      <c r="K262"/>
    </row>
    <row r="263" spans="1:11" ht="12.75">
      <c r="A263"/>
      <c r="B263"/>
      <c r="C263"/>
      <c r="D263"/>
      <c r="E263"/>
      <c r="F263"/>
      <c r="G263"/>
      <c r="H263"/>
      <c r="K263"/>
    </row>
    <row r="264" spans="1:11" ht="12.75">
      <c r="A264"/>
      <c r="B264"/>
      <c r="C264"/>
      <c r="D264"/>
      <c r="E264"/>
      <c r="F264"/>
      <c r="G264"/>
      <c r="H264"/>
      <c r="K264"/>
    </row>
    <row r="265" spans="1:11" ht="12.75">
      <c r="A265"/>
      <c r="B265"/>
      <c r="C265"/>
      <c r="D265"/>
      <c r="E265"/>
      <c r="F265"/>
      <c r="G265"/>
      <c r="H265"/>
      <c r="K265"/>
    </row>
    <row r="266" spans="1:11" ht="12.75">
      <c r="A266"/>
      <c r="B266"/>
      <c r="C266"/>
      <c r="D266"/>
      <c r="E266"/>
      <c r="F266"/>
      <c r="G266"/>
      <c r="H266"/>
      <c r="K266"/>
    </row>
    <row r="267" spans="1:11" ht="12.75">
      <c r="A267"/>
      <c r="B267"/>
      <c r="C267"/>
      <c r="D267"/>
      <c r="E267"/>
      <c r="F267"/>
      <c r="G267"/>
      <c r="H267"/>
      <c r="K267"/>
    </row>
    <row r="268" spans="1:11" ht="12.75">
      <c r="A268"/>
      <c r="B268"/>
      <c r="C268"/>
      <c r="D268"/>
      <c r="E268"/>
      <c r="F268"/>
      <c r="G268"/>
      <c r="H268"/>
      <c r="K268"/>
    </row>
    <row r="269" spans="1:11" ht="12.75">
      <c r="A269"/>
      <c r="B269"/>
      <c r="C269"/>
      <c r="D269"/>
      <c r="E269"/>
      <c r="F269"/>
      <c r="G269"/>
      <c r="H269"/>
      <c r="K269"/>
    </row>
    <row r="270" spans="1:11" ht="12.75">
      <c r="A270"/>
      <c r="B270"/>
      <c r="C270"/>
      <c r="D270"/>
      <c r="E270"/>
      <c r="F270"/>
      <c r="G270"/>
      <c r="H270"/>
      <c r="K270"/>
    </row>
    <row r="271" spans="1:11" ht="12.75">
      <c r="A271"/>
      <c r="B271"/>
      <c r="C271"/>
      <c r="D271"/>
      <c r="E271"/>
      <c r="F271"/>
      <c r="G271"/>
      <c r="H271"/>
      <c r="K271"/>
    </row>
    <row r="272" spans="1:11" ht="12.75">
      <c r="A272"/>
      <c r="B272"/>
      <c r="C272"/>
      <c r="D272"/>
      <c r="E272"/>
      <c r="F272"/>
      <c r="G272"/>
      <c r="H272"/>
      <c r="K272"/>
    </row>
    <row r="273" spans="1:11" ht="12.75">
      <c r="A273"/>
      <c r="B273"/>
      <c r="C273"/>
      <c r="D273"/>
      <c r="E273"/>
      <c r="F273"/>
      <c r="G273"/>
      <c r="H273"/>
      <c r="K273"/>
    </row>
    <row r="274" spans="1:11" ht="12.75">
      <c r="A274"/>
      <c r="B274"/>
      <c r="C274"/>
      <c r="D274"/>
      <c r="E274"/>
      <c r="F274"/>
      <c r="G274"/>
      <c r="H274"/>
      <c r="K274"/>
    </row>
    <row r="275" spans="1:11" ht="12.75">
      <c r="A275"/>
      <c r="B275"/>
      <c r="C275"/>
      <c r="D275"/>
      <c r="E275"/>
      <c r="F275"/>
      <c r="G275"/>
      <c r="H275"/>
      <c r="K275"/>
    </row>
    <row r="276" spans="1:11" ht="12.75">
      <c r="A276"/>
      <c r="B276"/>
      <c r="C276"/>
      <c r="D276"/>
      <c r="E276"/>
      <c r="F276"/>
      <c r="G276"/>
      <c r="H276"/>
      <c r="K276"/>
    </row>
    <row r="277" spans="1:11" ht="12.75">
      <c r="A277"/>
      <c r="B277"/>
      <c r="C277"/>
      <c r="D277"/>
      <c r="E277"/>
      <c r="F277"/>
      <c r="G277"/>
      <c r="H277"/>
      <c r="K277"/>
    </row>
    <row r="278" spans="1:11" ht="12.75">
      <c r="A278"/>
      <c r="B278"/>
      <c r="C278"/>
      <c r="D278"/>
      <c r="E278"/>
      <c r="F278"/>
      <c r="G278"/>
      <c r="H278"/>
      <c r="K278"/>
    </row>
    <row r="279" spans="1:11" ht="12.75">
      <c r="A279"/>
      <c r="B279"/>
      <c r="C279"/>
      <c r="D279"/>
      <c r="E279"/>
      <c r="F279"/>
      <c r="G279"/>
      <c r="H279"/>
      <c r="K279"/>
    </row>
    <row r="280" spans="1:11" ht="12.75">
      <c r="A280"/>
      <c r="B280"/>
      <c r="C280"/>
      <c r="D280"/>
      <c r="E280"/>
      <c r="F280"/>
      <c r="G280"/>
      <c r="H280"/>
      <c r="K280"/>
    </row>
    <row r="281" spans="1:11" ht="12.75">
      <c r="A281"/>
      <c r="B281"/>
      <c r="C281"/>
      <c r="D281"/>
      <c r="E281"/>
      <c r="F281"/>
      <c r="G281"/>
      <c r="H281"/>
      <c r="K281"/>
    </row>
    <row r="282" spans="1:11" ht="12.75">
      <c r="A282"/>
      <c r="B282"/>
      <c r="C282"/>
      <c r="D282"/>
      <c r="E282"/>
      <c r="F282"/>
      <c r="G282"/>
      <c r="H282"/>
      <c r="K282"/>
    </row>
    <row r="283" spans="1:11" ht="12.75">
      <c r="A283"/>
      <c r="B283"/>
      <c r="C283"/>
      <c r="D283"/>
      <c r="E283"/>
      <c r="F283"/>
      <c r="G283"/>
      <c r="H283"/>
      <c r="K283"/>
    </row>
    <row r="284" spans="1:11" ht="12.75">
      <c r="A284"/>
      <c r="B284"/>
      <c r="C284"/>
      <c r="D284"/>
      <c r="E284"/>
      <c r="F284"/>
      <c r="G284"/>
      <c r="H284"/>
      <c r="K284"/>
    </row>
    <row r="285" spans="1:11" ht="12.75">
      <c r="A285"/>
      <c r="B285"/>
      <c r="C285"/>
      <c r="D285"/>
      <c r="E285"/>
      <c r="F285"/>
      <c r="G285"/>
      <c r="H285"/>
      <c r="K285"/>
    </row>
    <row r="286" spans="1:11" ht="12.75">
      <c r="A286"/>
      <c r="B286"/>
      <c r="C286"/>
      <c r="D286"/>
      <c r="E286"/>
      <c r="F286"/>
      <c r="G286"/>
      <c r="H286"/>
      <c r="K286"/>
    </row>
    <row r="287" spans="1:11" ht="12.75">
      <c r="A287"/>
      <c r="B287"/>
      <c r="C287"/>
      <c r="D287"/>
      <c r="E287"/>
      <c r="F287"/>
      <c r="G287"/>
      <c r="H287"/>
      <c r="K287"/>
    </row>
    <row r="288" spans="1:11" ht="12.75">
      <c r="A288"/>
      <c r="B288"/>
      <c r="C288"/>
      <c r="D288"/>
      <c r="E288"/>
      <c r="F288"/>
      <c r="G288"/>
      <c r="H288"/>
      <c r="K288"/>
    </row>
    <row r="289" spans="1:11" ht="12.75">
      <c r="A289"/>
      <c r="B289"/>
      <c r="C289"/>
      <c r="D289"/>
      <c r="E289"/>
      <c r="F289"/>
      <c r="G289"/>
      <c r="H289"/>
      <c r="K289"/>
    </row>
    <row r="290" spans="1:11" ht="12.75">
      <c r="A290"/>
      <c r="B290"/>
      <c r="C290"/>
      <c r="D290"/>
      <c r="E290"/>
      <c r="F290"/>
      <c r="G290"/>
      <c r="H290"/>
      <c r="K290"/>
    </row>
    <row r="291" spans="1:11" ht="12.75">
      <c r="A291"/>
      <c r="B291"/>
      <c r="C291"/>
      <c r="D291"/>
      <c r="E291"/>
      <c r="F291"/>
      <c r="G291"/>
      <c r="H291"/>
      <c r="K291"/>
    </row>
    <row r="292" spans="1:11" ht="12.75">
      <c r="A292"/>
      <c r="B292"/>
      <c r="C292"/>
      <c r="D292"/>
      <c r="E292"/>
      <c r="F292"/>
      <c r="G292"/>
      <c r="H292"/>
      <c r="K292"/>
    </row>
    <row r="293" spans="1:11" ht="12.75">
      <c r="A293"/>
      <c r="B293"/>
      <c r="C293"/>
      <c r="D293"/>
      <c r="E293"/>
      <c r="F293"/>
      <c r="G293"/>
      <c r="H293"/>
      <c r="K293"/>
    </row>
    <row r="294" spans="1:11" ht="12.75">
      <c r="A294"/>
      <c r="B294"/>
      <c r="C294"/>
      <c r="D294"/>
      <c r="E294"/>
      <c r="F294"/>
      <c r="G294"/>
      <c r="H294"/>
      <c r="K294"/>
    </row>
    <row r="295" spans="1:11" ht="12.75">
      <c r="A295"/>
      <c r="B295"/>
      <c r="C295"/>
      <c r="D295"/>
      <c r="E295"/>
      <c r="F295"/>
      <c r="G295"/>
      <c r="H295"/>
      <c r="K295"/>
    </row>
    <row r="296" spans="1:11" ht="12.75">
      <c r="A296"/>
      <c r="B296"/>
      <c r="C296"/>
      <c r="D296"/>
      <c r="E296"/>
      <c r="F296"/>
      <c r="G296"/>
      <c r="H296"/>
      <c r="K296"/>
    </row>
    <row r="297" spans="1:11" ht="12.75">
      <c r="A297"/>
      <c r="B297"/>
      <c r="C297"/>
      <c r="D297"/>
      <c r="E297"/>
      <c r="F297"/>
      <c r="G297"/>
      <c r="H297"/>
      <c r="K297"/>
    </row>
    <row r="298" spans="1:11" ht="12.75">
      <c r="A298"/>
      <c r="B298"/>
      <c r="C298"/>
      <c r="D298"/>
      <c r="E298"/>
      <c r="F298"/>
      <c r="G298"/>
      <c r="H298"/>
      <c r="K298"/>
    </row>
    <row r="299" spans="1:11" ht="12.75">
      <c r="A299"/>
      <c r="B299"/>
      <c r="C299"/>
      <c r="D299"/>
      <c r="E299"/>
      <c r="F299"/>
      <c r="G299"/>
      <c r="H299"/>
      <c r="K299"/>
    </row>
    <row r="300" spans="1:11" ht="12.75">
      <c r="A300"/>
      <c r="B300"/>
      <c r="C300"/>
      <c r="D300"/>
      <c r="E300"/>
      <c r="F300"/>
      <c r="G300"/>
      <c r="H300"/>
      <c r="K300"/>
    </row>
    <row r="301" spans="1:11" ht="12.75">
      <c r="A301"/>
      <c r="B301"/>
      <c r="C301"/>
      <c r="D301"/>
      <c r="E301"/>
      <c r="F301"/>
      <c r="G301"/>
      <c r="H301"/>
      <c r="K301"/>
    </row>
    <row r="302" spans="1:11" ht="12.75">
      <c r="A302"/>
      <c r="B302"/>
      <c r="C302"/>
      <c r="D302"/>
      <c r="E302"/>
      <c r="F302"/>
      <c r="G302"/>
      <c r="H302"/>
      <c r="K302"/>
    </row>
    <row r="303" spans="1:11" ht="12.75">
      <c r="A303"/>
      <c r="B303"/>
      <c r="C303"/>
      <c r="D303"/>
      <c r="E303"/>
      <c r="F303"/>
      <c r="G303"/>
      <c r="H303"/>
      <c r="K303"/>
    </row>
    <row r="304" spans="1:11" ht="12.75">
      <c r="A304"/>
      <c r="B304"/>
      <c r="C304"/>
      <c r="D304"/>
      <c r="E304"/>
      <c r="F304"/>
      <c r="G304"/>
      <c r="H304"/>
      <c r="K304"/>
    </row>
    <row r="305" spans="1:11" ht="12.75">
      <c r="A305"/>
      <c r="B305"/>
      <c r="C305"/>
      <c r="D305"/>
      <c r="E305"/>
      <c r="F305"/>
      <c r="G305"/>
      <c r="H305"/>
      <c r="K305"/>
    </row>
    <row r="306" spans="1:11" ht="12.75">
      <c r="A306"/>
      <c r="B306"/>
      <c r="C306"/>
      <c r="D306"/>
      <c r="E306"/>
      <c r="F306"/>
      <c r="G306"/>
      <c r="H306"/>
      <c r="K306"/>
    </row>
    <row r="307" spans="1:11" ht="12.75">
      <c r="A307"/>
      <c r="B307"/>
      <c r="C307"/>
      <c r="D307"/>
      <c r="E307"/>
      <c r="F307"/>
      <c r="G307"/>
      <c r="H307"/>
      <c r="K307"/>
    </row>
    <row r="308" spans="1:11" ht="12.75">
      <c r="A308"/>
      <c r="B308"/>
      <c r="C308"/>
      <c r="D308"/>
      <c r="E308"/>
      <c r="F308"/>
      <c r="G308"/>
      <c r="H308"/>
      <c r="K308"/>
    </row>
    <row r="309" spans="1:11" ht="12.75">
      <c r="A309"/>
      <c r="B309"/>
      <c r="C309"/>
      <c r="D309"/>
      <c r="E309"/>
      <c r="F309"/>
      <c r="G309"/>
      <c r="H309"/>
      <c r="K309"/>
    </row>
    <row r="310" spans="1:11" ht="12.75">
      <c r="A310"/>
      <c r="B310"/>
      <c r="C310"/>
      <c r="D310"/>
      <c r="E310"/>
      <c r="F310"/>
      <c r="G310"/>
      <c r="H310"/>
      <c r="K310"/>
    </row>
    <row r="311" spans="1:11" ht="12.75">
      <c r="A311"/>
      <c r="B311"/>
      <c r="C311"/>
      <c r="D311"/>
      <c r="E311"/>
      <c r="F311"/>
      <c r="G311"/>
      <c r="H311"/>
      <c r="K311"/>
    </row>
    <row r="312" spans="1:11" ht="12.75">
      <c r="A312"/>
      <c r="B312"/>
      <c r="C312"/>
      <c r="D312"/>
      <c r="E312"/>
      <c r="F312"/>
      <c r="G312"/>
      <c r="H312"/>
      <c r="K312"/>
    </row>
    <row r="313" spans="1:11" ht="12.75">
      <c r="A313"/>
      <c r="B313"/>
      <c r="C313"/>
      <c r="D313"/>
      <c r="E313"/>
      <c r="F313"/>
      <c r="G313"/>
      <c r="H313"/>
      <c r="K313"/>
    </row>
    <row r="314" spans="1:11" ht="12.75">
      <c r="A314"/>
      <c r="B314"/>
      <c r="C314"/>
      <c r="D314"/>
      <c r="E314"/>
      <c r="F314"/>
      <c r="G314"/>
      <c r="H314"/>
      <c r="K314"/>
    </row>
    <row r="315" spans="1:11" ht="12.75">
      <c r="A315"/>
      <c r="B315"/>
      <c r="C315"/>
      <c r="D315"/>
      <c r="E315"/>
      <c r="F315"/>
      <c r="G315"/>
      <c r="H315"/>
      <c r="K315"/>
    </row>
    <row r="316" spans="1:11" ht="12.75">
      <c r="A316"/>
      <c r="B316"/>
      <c r="C316"/>
      <c r="D316"/>
      <c r="E316"/>
      <c r="F316"/>
      <c r="G316"/>
      <c r="H316"/>
      <c r="K316"/>
    </row>
    <row r="317" spans="1:11" ht="12.75">
      <c r="A317"/>
      <c r="B317"/>
      <c r="C317"/>
      <c r="D317"/>
      <c r="E317"/>
      <c r="F317"/>
      <c r="G317"/>
      <c r="H317"/>
      <c r="K317"/>
    </row>
    <row r="318" spans="1:11" ht="12.75">
      <c r="A318"/>
      <c r="B318"/>
      <c r="C318"/>
      <c r="D318"/>
      <c r="E318"/>
      <c r="F318"/>
      <c r="G318"/>
      <c r="H318"/>
      <c r="K318"/>
    </row>
    <row r="319" spans="1:11" ht="12.75">
      <c r="A319"/>
      <c r="B319"/>
      <c r="C319"/>
      <c r="D319"/>
      <c r="E319"/>
      <c r="F319"/>
      <c r="G319"/>
      <c r="H319"/>
      <c r="K319"/>
    </row>
    <row r="320" spans="1:11" ht="12.75">
      <c r="A320"/>
      <c r="B320"/>
      <c r="C320"/>
      <c r="D320"/>
      <c r="E320"/>
      <c r="F320"/>
      <c r="G320"/>
      <c r="H320"/>
      <c r="K320"/>
    </row>
    <row r="321" spans="1:11" ht="12.75">
      <c r="A321"/>
      <c r="B321"/>
      <c r="C321"/>
      <c r="D321"/>
      <c r="E321"/>
      <c r="F321"/>
      <c r="G321"/>
      <c r="H321"/>
      <c r="K321"/>
    </row>
    <row r="322" spans="1:11" ht="12.75">
      <c r="A322"/>
      <c r="B322"/>
      <c r="C322"/>
      <c r="D322"/>
      <c r="E322"/>
      <c r="F322"/>
      <c r="G322"/>
      <c r="H322"/>
      <c r="K322"/>
    </row>
    <row r="323" spans="1:11" ht="12.75">
      <c r="A323"/>
      <c r="B323"/>
      <c r="C323"/>
      <c r="D323"/>
      <c r="E323"/>
      <c r="F323"/>
      <c r="G323"/>
      <c r="H323"/>
      <c r="K323"/>
    </row>
    <row r="324" spans="1:11" ht="12.75">
      <c r="A324"/>
      <c r="B324"/>
      <c r="C324"/>
      <c r="D324"/>
      <c r="E324"/>
      <c r="F324"/>
      <c r="G324"/>
      <c r="H324"/>
      <c r="K324"/>
    </row>
    <row r="325" spans="1:11" ht="12.75">
      <c r="A325"/>
      <c r="B325"/>
      <c r="C325"/>
      <c r="D325"/>
      <c r="E325"/>
      <c r="F325"/>
      <c r="G325"/>
      <c r="H325"/>
      <c r="K325"/>
    </row>
    <row r="326" spans="1:11" ht="12.75">
      <c r="A326"/>
      <c r="B326"/>
      <c r="C326"/>
      <c r="D326"/>
      <c r="E326"/>
      <c r="F326"/>
      <c r="G326"/>
      <c r="H326"/>
      <c r="K326"/>
    </row>
    <row r="327" spans="1:11" ht="12.75">
      <c r="A327"/>
      <c r="B327"/>
      <c r="C327"/>
      <c r="D327"/>
      <c r="E327"/>
      <c r="F327"/>
      <c r="G327"/>
      <c r="H327"/>
      <c r="K327"/>
    </row>
    <row r="328" spans="1:11" ht="12.75">
      <c r="A328"/>
      <c r="B328"/>
      <c r="C328"/>
      <c r="D328"/>
      <c r="E328"/>
      <c r="F328"/>
      <c r="G328"/>
      <c r="H328"/>
      <c r="K328"/>
    </row>
    <row r="329" spans="1:11" ht="12.75">
      <c r="A329"/>
      <c r="B329"/>
      <c r="C329"/>
      <c r="D329"/>
      <c r="E329"/>
      <c r="F329"/>
      <c r="G329"/>
      <c r="H329"/>
      <c r="K329"/>
    </row>
    <row r="330" spans="1:11" ht="12.75">
      <c r="A330"/>
      <c r="B330"/>
      <c r="C330"/>
      <c r="D330"/>
      <c r="E330"/>
      <c r="F330"/>
      <c r="G330"/>
      <c r="H330"/>
      <c r="K330"/>
    </row>
    <row r="331" spans="1:11" ht="12.75">
      <c r="A331"/>
      <c r="B331"/>
      <c r="C331"/>
      <c r="D331"/>
      <c r="E331"/>
      <c r="F331"/>
      <c r="G331"/>
      <c r="H331"/>
      <c r="K331"/>
    </row>
    <row r="332" spans="1:11" ht="12.75">
      <c r="A332"/>
      <c r="B332"/>
      <c r="C332"/>
      <c r="D332"/>
      <c r="E332"/>
      <c r="F332"/>
      <c r="G332"/>
      <c r="H332"/>
      <c r="K332"/>
    </row>
    <row r="333" spans="1:11" ht="12.75">
      <c r="A333"/>
      <c r="B333"/>
      <c r="C333"/>
      <c r="D333"/>
      <c r="E333"/>
      <c r="F333"/>
      <c r="G333"/>
      <c r="H333"/>
      <c r="K333"/>
    </row>
    <row r="334" spans="1:11" ht="12.75">
      <c r="A334"/>
      <c r="B334"/>
      <c r="C334"/>
      <c r="D334"/>
      <c r="E334"/>
      <c r="F334"/>
      <c r="G334"/>
      <c r="H334"/>
      <c r="K334"/>
    </row>
    <row r="335" spans="1:11" ht="12.75">
      <c r="A335"/>
      <c r="B335"/>
      <c r="C335"/>
      <c r="D335"/>
      <c r="E335"/>
      <c r="F335"/>
      <c r="G335"/>
      <c r="H335"/>
      <c r="K335"/>
    </row>
    <row r="336" spans="1:11" ht="12.75">
      <c r="A336"/>
      <c r="B336"/>
      <c r="C336"/>
      <c r="D336"/>
      <c r="E336"/>
      <c r="F336"/>
      <c r="G336"/>
      <c r="H336"/>
      <c r="K336"/>
    </row>
    <row r="337" spans="1:11" ht="12.75">
      <c r="A337"/>
      <c r="B337"/>
      <c r="C337"/>
      <c r="D337"/>
      <c r="E337"/>
      <c r="F337"/>
      <c r="G337"/>
      <c r="H337"/>
      <c r="K337"/>
    </row>
    <row r="338" spans="1:11" ht="12.75">
      <c r="A338"/>
      <c r="B338"/>
      <c r="C338"/>
      <c r="D338"/>
      <c r="E338"/>
      <c r="F338"/>
      <c r="G338"/>
      <c r="H338"/>
      <c r="K338"/>
    </row>
    <row r="339" spans="1:11" ht="12.75">
      <c r="A339"/>
      <c r="B339"/>
      <c r="C339"/>
      <c r="D339"/>
      <c r="E339"/>
      <c r="F339"/>
      <c r="G339"/>
      <c r="H339"/>
      <c r="K339"/>
    </row>
    <row r="340" spans="1:11" ht="12.75">
      <c r="A340"/>
      <c r="B340"/>
      <c r="C340"/>
      <c r="D340"/>
      <c r="E340"/>
      <c r="F340"/>
      <c r="G340"/>
      <c r="H340"/>
      <c r="K340"/>
    </row>
    <row r="341" spans="1:11" ht="12.75">
      <c r="A341"/>
      <c r="B341"/>
      <c r="C341"/>
      <c r="D341"/>
      <c r="E341"/>
      <c r="F341"/>
      <c r="G341"/>
      <c r="H341"/>
      <c r="K341"/>
    </row>
    <row r="342" spans="1:11" ht="12.75">
      <c r="A342"/>
      <c r="B342"/>
      <c r="C342"/>
      <c r="D342"/>
      <c r="E342"/>
      <c r="F342"/>
      <c r="G342"/>
      <c r="H342"/>
      <c r="K342"/>
    </row>
    <row r="343" spans="1:11" ht="12.75">
      <c r="A343"/>
      <c r="B343"/>
      <c r="C343"/>
      <c r="D343"/>
      <c r="E343"/>
      <c r="F343"/>
      <c r="G343"/>
      <c r="H343"/>
      <c r="K343"/>
    </row>
    <row r="344" spans="1:11" ht="12.75">
      <c r="A344"/>
      <c r="B344"/>
      <c r="C344"/>
      <c r="D344"/>
      <c r="E344"/>
      <c r="F344"/>
      <c r="G344"/>
      <c r="H344"/>
      <c r="K344"/>
    </row>
    <row r="345" spans="1:11" ht="12.75">
      <c r="A345"/>
      <c r="B345"/>
      <c r="C345"/>
      <c r="D345"/>
      <c r="E345"/>
      <c r="F345"/>
      <c r="G345"/>
      <c r="H345"/>
      <c r="K345"/>
    </row>
    <row r="346" spans="1:11" ht="12.75">
      <c r="A346"/>
      <c r="B346"/>
      <c r="C346"/>
      <c r="D346"/>
      <c r="E346"/>
      <c r="F346"/>
      <c r="G346"/>
      <c r="H346"/>
      <c r="K346"/>
    </row>
    <row r="347" spans="1:11" ht="12.75">
      <c r="A347"/>
      <c r="B347"/>
      <c r="C347"/>
      <c r="D347"/>
      <c r="E347"/>
      <c r="F347"/>
      <c r="G347"/>
      <c r="H347"/>
      <c r="K347"/>
    </row>
    <row r="348" spans="1:11" ht="12.75">
      <c r="A348"/>
      <c r="B348"/>
      <c r="C348"/>
      <c r="D348"/>
      <c r="E348"/>
      <c r="F348"/>
      <c r="G348"/>
      <c r="H348"/>
      <c r="K348"/>
    </row>
    <row r="349" spans="1:11" ht="12.75">
      <c r="A349"/>
      <c r="B349"/>
      <c r="C349"/>
      <c r="D349"/>
      <c r="E349"/>
      <c r="F349"/>
      <c r="G349"/>
      <c r="H349"/>
      <c r="K349"/>
    </row>
    <row r="350" spans="1:11" ht="12.75">
      <c r="A350"/>
      <c r="B350"/>
      <c r="C350"/>
      <c r="D350"/>
      <c r="E350"/>
      <c r="F350"/>
      <c r="G350"/>
      <c r="H350"/>
      <c r="K350"/>
    </row>
    <row r="351" spans="1:11" ht="12.75">
      <c r="A351"/>
      <c r="B351"/>
      <c r="C351"/>
      <c r="D351"/>
      <c r="E351"/>
      <c r="F351"/>
      <c r="G351"/>
      <c r="H351"/>
      <c r="K351"/>
    </row>
    <row r="352" spans="1:11" ht="12.75">
      <c r="A352"/>
      <c r="B352"/>
      <c r="C352"/>
      <c r="D352"/>
      <c r="E352"/>
      <c r="F352"/>
      <c r="G352"/>
      <c r="H352"/>
      <c r="K352"/>
    </row>
    <row r="353" spans="1:11" ht="12.75">
      <c r="A353"/>
      <c r="B353"/>
      <c r="C353"/>
      <c r="D353"/>
      <c r="E353"/>
      <c r="F353"/>
      <c r="G353"/>
      <c r="H353"/>
      <c r="K353"/>
    </row>
    <row r="354" spans="1:11" ht="12.75">
      <c r="A354"/>
      <c r="B354"/>
      <c r="C354"/>
      <c r="D354"/>
      <c r="E354"/>
      <c r="F354"/>
      <c r="G354"/>
      <c r="H354"/>
      <c r="K354"/>
    </row>
    <row r="355" spans="1:11" ht="12.75">
      <c r="A355"/>
      <c r="B355"/>
      <c r="C355"/>
      <c r="D355"/>
      <c r="E355"/>
      <c r="F355"/>
      <c r="G355"/>
      <c r="H355"/>
      <c r="K355"/>
    </row>
    <row r="356" spans="1:11" ht="12.75">
      <c r="A356"/>
      <c r="B356"/>
      <c r="C356"/>
      <c r="D356"/>
      <c r="E356"/>
      <c r="F356"/>
      <c r="G356"/>
      <c r="H356"/>
      <c r="K356"/>
    </row>
    <row r="357" spans="1:11" ht="12.75">
      <c r="A357"/>
      <c r="B357"/>
      <c r="C357"/>
      <c r="D357"/>
      <c r="E357"/>
      <c r="F357"/>
      <c r="G357"/>
      <c r="H357"/>
      <c r="K357"/>
    </row>
    <row r="358" spans="1:11" ht="12.75">
      <c r="A358"/>
      <c r="B358"/>
      <c r="C358"/>
      <c r="D358"/>
      <c r="E358"/>
      <c r="F358"/>
      <c r="G358"/>
      <c r="H358"/>
      <c r="K358"/>
    </row>
    <row r="359" spans="1:11" ht="12.75">
      <c r="A359"/>
      <c r="B359"/>
      <c r="C359"/>
      <c r="D359"/>
      <c r="E359"/>
      <c r="F359"/>
      <c r="G359"/>
      <c r="H359"/>
      <c r="K359"/>
    </row>
    <row r="360" spans="1:11" ht="12.75">
      <c r="A360"/>
      <c r="B360"/>
      <c r="C360"/>
      <c r="D360"/>
      <c r="E360"/>
      <c r="F360"/>
      <c r="G360"/>
      <c r="H360"/>
      <c r="K360"/>
    </row>
    <row r="361" spans="1:11" ht="12.75">
      <c r="A361"/>
      <c r="B361"/>
      <c r="C361"/>
      <c r="D361"/>
      <c r="E361"/>
      <c r="F361"/>
      <c r="G361"/>
      <c r="H361"/>
      <c r="K361"/>
    </row>
    <row r="362" spans="1:11" ht="12.75">
      <c r="A362"/>
      <c r="B362"/>
      <c r="C362"/>
      <c r="D362"/>
      <c r="E362"/>
      <c r="F362"/>
      <c r="G362"/>
      <c r="H362"/>
      <c r="K362"/>
    </row>
    <row r="363" spans="1:11" ht="12.75">
      <c r="A363"/>
      <c r="B363"/>
      <c r="C363"/>
      <c r="D363"/>
      <c r="E363"/>
      <c r="F363"/>
      <c r="G363"/>
      <c r="H363"/>
      <c r="K363"/>
    </row>
    <row r="364" spans="1:11" ht="12.75">
      <c r="A364"/>
      <c r="B364"/>
      <c r="C364"/>
      <c r="D364"/>
      <c r="E364"/>
      <c r="F364"/>
      <c r="G364"/>
      <c r="H364"/>
      <c r="K364"/>
    </row>
    <row r="365" spans="1:11" ht="12.75">
      <c r="A365"/>
      <c r="B365"/>
      <c r="C365"/>
      <c r="D365"/>
      <c r="E365"/>
      <c r="F365"/>
      <c r="G365"/>
      <c r="H365"/>
      <c r="K365"/>
    </row>
    <row r="366" spans="1:11" ht="12.75">
      <c r="A366"/>
      <c r="B366"/>
      <c r="C366"/>
      <c r="D366"/>
      <c r="E366"/>
      <c r="F366"/>
      <c r="G366"/>
      <c r="H366"/>
      <c r="K366"/>
    </row>
    <row r="367" spans="1:11" ht="12.75">
      <c r="A367"/>
      <c r="B367"/>
      <c r="C367"/>
      <c r="D367"/>
      <c r="E367"/>
      <c r="F367"/>
      <c r="G367"/>
      <c r="H367"/>
      <c r="K367"/>
    </row>
    <row r="368" spans="1:11" ht="12.75">
      <c r="A368"/>
      <c r="B368"/>
      <c r="C368"/>
      <c r="D368"/>
      <c r="E368"/>
      <c r="F368"/>
      <c r="G368"/>
      <c r="H368"/>
      <c r="K368"/>
    </row>
    <row r="369" spans="1:11" ht="12.75">
      <c r="A369"/>
      <c r="B369"/>
      <c r="C369"/>
      <c r="D369"/>
      <c r="E369"/>
      <c r="F369"/>
      <c r="G369"/>
      <c r="H369"/>
      <c r="K369"/>
    </row>
    <row r="370" spans="1:11" ht="12.75">
      <c r="A370"/>
      <c r="B370"/>
      <c r="C370"/>
      <c r="D370"/>
      <c r="E370"/>
      <c r="F370"/>
      <c r="G370"/>
      <c r="H370"/>
      <c r="K370"/>
    </row>
    <row r="371" spans="1:11" ht="12.75">
      <c r="A371"/>
      <c r="B371"/>
      <c r="C371"/>
      <c r="D371"/>
      <c r="E371"/>
      <c r="F371"/>
      <c r="G371"/>
      <c r="H371"/>
      <c r="K371"/>
    </row>
    <row r="372" spans="1:11" ht="12.75">
      <c r="A372"/>
      <c r="B372"/>
      <c r="C372"/>
      <c r="D372"/>
      <c r="E372"/>
      <c r="F372"/>
      <c r="G372"/>
      <c r="H372"/>
      <c r="K372"/>
    </row>
    <row r="373" spans="1:11" ht="12.75">
      <c r="A373"/>
      <c r="B373"/>
      <c r="C373"/>
      <c r="D373"/>
      <c r="E373"/>
      <c r="F373"/>
      <c r="G373"/>
      <c r="H373"/>
      <c r="K373"/>
    </row>
    <row r="374" spans="1:11" ht="12.75">
      <c r="A374"/>
      <c r="B374"/>
      <c r="C374"/>
      <c r="D374"/>
      <c r="E374"/>
      <c r="F374"/>
      <c r="G374"/>
      <c r="H374"/>
      <c r="K374"/>
    </row>
    <row r="375" spans="1:11" ht="12.75">
      <c r="A375"/>
      <c r="B375"/>
      <c r="C375"/>
      <c r="D375"/>
      <c r="E375"/>
      <c r="F375"/>
      <c r="G375"/>
      <c r="H375"/>
      <c r="K375"/>
    </row>
    <row r="376" spans="1:11" ht="12.75">
      <c r="A376"/>
      <c r="B376"/>
      <c r="C376"/>
      <c r="D376"/>
      <c r="E376"/>
      <c r="F376"/>
      <c r="G376"/>
      <c r="H376"/>
      <c r="K376"/>
    </row>
    <row r="377" spans="1:11" ht="12.75">
      <c r="A377"/>
      <c r="B377"/>
      <c r="C377"/>
      <c r="D377"/>
      <c r="E377"/>
      <c r="F377"/>
      <c r="G377"/>
      <c r="H377"/>
      <c r="K377"/>
    </row>
    <row r="378" spans="1:11" ht="12.75">
      <c r="A378"/>
      <c r="B378"/>
      <c r="C378"/>
      <c r="D378"/>
      <c r="E378"/>
      <c r="F378"/>
      <c r="G378"/>
      <c r="H378"/>
      <c r="K378"/>
    </row>
    <row r="379" spans="1:11" ht="12.75">
      <c r="A379"/>
      <c r="B379"/>
      <c r="C379"/>
      <c r="D379"/>
      <c r="E379"/>
      <c r="F379"/>
      <c r="G379"/>
      <c r="H379"/>
      <c r="K379"/>
    </row>
    <row r="380" spans="1:11" ht="12.75">
      <c r="A380"/>
      <c r="B380"/>
      <c r="C380"/>
      <c r="D380"/>
      <c r="E380"/>
      <c r="F380"/>
      <c r="G380"/>
      <c r="H380"/>
      <c r="K380"/>
    </row>
    <row r="381" spans="1:11" ht="12.75">
      <c r="A381"/>
      <c r="B381"/>
      <c r="C381"/>
      <c r="D381"/>
      <c r="E381"/>
      <c r="F381"/>
      <c r="G381"/>
      <c r="H381"/>
      <c r="K381"/>
    </row>
    <row r="382" spans="1:11" ht="12.75">
      <c r="A382"/>
      <c r="B382"/>
      <c r="C382"/>
      <c r="D382"/>
      <c r="E382"/>
      <c r="F382"/>
      <c r="G382"/>
      <c r="H382"/>
      <c r="K382"/>
    </row>
    <row r="383" spans="1:11" ht="12.75">
      <c r="A383"/>
      <c r="B383"/>
      <c r="C383"/>
      <c r="D383"/>
      <c r="E383"/>
      <c r="F383"/>
      <c r="G383"/>
      <c r="H383"/>
      <c r="K383"/>
    </row>
    <row r="384" spans="1:11" ht="12.75">
      <c r="A384"/>
      <c r="B384"/>
      <c r="C384"/>
      <c r="D384"/>
      <c r="E384"/>
      <c r="F384"/>
      <c r="G384"/>
      <c r="H384"/>
      <c r="K384"/>
    </row>
    <row r="385" spans="1:11" ht="12.75">
      <c r="A385"/>
      <c r="B385"/>
      <c r="C385"/>
      <c r="D385"/>
      <c r="E385"/>
      <c r="F385"/>
      <c r="G385"/>
      <c r="H385"/>
      <c r="K385"/>
    </row>
    <row r="386" spans="1:11" ht="12.75">
      <c r="A386"/>
      <c r="B386"/>
      <c r="C386"/>
      <c r="D386"/>
      <c r="E386"/>
      <c r="F386"/>
      <c r="G386"/>
      <c r="H386"/>
      <c r="K386"/>
    </row>
    <row r="387" spans="1:11" ht="12.75">
      <c r="A387"/>
      <c r="B387"/>
      <c r="C387"/>
      <c r="D387"/>
      <c r="E387"/>
      <c r="F387"/>
      <c r="G387"/>
      <c r="H387"/>
      <c r="K387"/>
    </row>
    <row r="388" spans="1:11" ht="12.75">
      <c r="A388"/>
      <c r="B388"/>
      <c r="C388"/>
      <c r="D388"/>
      <c r="E388"/>
      <c r="F388"/>
      <c r="G388"/>
      <c r="H388"/>
      <c r="K388"/>
    </row>
    <row r="389" spans="1:11" ht="12.75">
      <c r="A389"/>
      <c r="B389"/>
      <c r="C389"/>
      <c r="D389"/>
      <c r="E389"/>
      <c r="F389"/>
      <c r="G389"/>
      <c r="H389"/>
      <c r="K389"/>
    </row>
    <row r="390" spans="1:11" ht="12.75">
      <c r="A390"/>
      <c r="B390"/>
      <c r="C390"/>
      <c r="D390"/>
      <c r="E390"/>
      <c r="F390"/>
      <c r="G390"/>
      <c r="H390"/>
      <c r="K390"/>
    </row>
    <row r="391" spans="1:11" ht="12.75">
      <c r="A391"/>
      <c r="B391"/>
      <c r="C391"/>
      <c r="D391"/>
      <c r="E391"/>
      <c r="F391"/>
      <c r="G391"/>
      <c r="H391"/>
      <c r="K391"/>
    </row>
    <row r="392" spans="1:11" ht="12.75">
      <c r="A392"/>
      <c r="B392"/>
      <c r="C392"/>
      <c r="D392"/>
      <c r="E392"/>
      <c r="F392"/>
      <c r="G392"/>
      <c r="H392"/>
      <c r="K392"/>
    </row>
    <row r="393" spans="1:11" ht="12.75">
      <c r="A393"/>
      <c r="B393"/>
      <c r="C393"/>
      <c r="D393"/>
      <c r="E393"/>
      <c r="F393"/>
      <c r="G393"/>
      <c r="H393"/>
      <c r="K393"/>
    </row>
    <row r="394" spans="1:11" ht="12.75">
      <c r="A394"/>
      <c r="B394"/>
      <c r="C394"/>
      <c r="D394"/>
      <c r="E394"/>
      <c r="F394"/>
      <c r="G394"/>
      <c r="H394"/>
      <c r="K394"/>
    </row>
    <row r="395" spans="1:11" ht="12.75">
      <c r="A395"/>
      <c r="B395"/>
      <c r="C395"/>
      <c r="D395"/>
      <c r="E395"/>
      <c r="F395"/>
      <c r="G395"/>
      <c r="H395"/>
      <c r="K395"/>
    </row>
    <row r="396" spans="1:11" ht="12.75">
      <c r="A396"/>
      <c r="B396"/>
      <c r="C396"/>
      <c r="D396"/>
      <c r="E396"/>
      <c r="F396"/>
      <c r="G396"/>
      <c r="H396"/>
      <c r="K396"/>
    </row>
    <row r="397" spans="1:11" ht="12.75">
      <c r="A397"/>
      <c r="B397"/>
      <c r="C397"/>
      <c r="D397"/>
      <c r="E397"/>
      <c r="F397"/>
      <c r="G397"/>
      <c r="H397"/>
      <c r="K397"/>
    </row>
    <row r="398" spans="1:11" ht="12.75">
      <c r="A398"/>
      <c r="B398"/>
      <c r="C398"/>
      <c r="D398"/>
      <c r="E398"/>
      <c r="F398"/>
      <c r="G398"/>
      <c r="H398"/>
      <c r="K398"/>
    </row>
    <row r="399" spans="1:11" ht="12.75">
      <c r="A399"/>
      <c r="B399"/>
      <c r="C399"/>
      <c r="D399"/>
      <c r="E399"/>
      <c r="F399"/>
      <c r="G399"/>
      <c r="H399"/>
      <c r="K399"/>
    </row>
    <row r="400" spans="1:11" ht="12.75">
      <c r="A400"/>
      <c r="B400"/>
      <c r="C400"/>
      <c r="D400"/>
      <c r="E400"/>
      <c r="F400"/>
      <c r="G400"/>
      <c r="H400"/>
      <c r="K400"/>
    </row>
    <row r="401" spans="1:11" ht="12.75">
      <c r="A401"/>
      <c r="B401"/>
      <c r="C401"/>
      <c r="D401"/>
      <c r="E401"/>
      <c r="F401"/>
      <c r="G401"/>
      <c r="H401"/>
      <c r="K401"/>
    </row>
    <row r="402" spans="1:11" ht="12.75">
      <c r="A402"/>
      <c r="B402"/>
      <c r="C402"/>
      <c r="D402"/>
      <c r="E402"/>
      <c r="F402"/>
      <c r="G402"/>
      <c r="H402"/>
      <c r="K402"/>
    </row>
    <row r="403" spans="1:11" ht="12.75">
      <c r="A403"/>
      <c r="B403"/>
      <c r="C403"/>
      <c r="D403"/>
      <c r="E403"/>
      <c r="F403"/>
      <c r="G403"/>
      <c r="H403"/>
      <c r="K403"/>
    </row>
    <row r="404" spans="1:11" ht="12.75">
      <c r="A404"/>
      <c r="B404"/>
      <c r="C404"/>
      <c r="D404"/>
      <c r="E404"/>
      <c r="F404"/>
      <c r="G404"/>
      <c r="H404"/>
      <c r="K404"/>
    </row>
    <row r="405" spans="1:11" ht="12.75">
      <c r="A405"/>
      <c r="B405"/>
      <c r="C405"/>
      <c r="D405"/>
      <c r="E405"/>
      <c r="F405"/>
      <c r="G405"/>
      <c r="H405"/>
      <c r="K405"/>
    </row>
    <row r="406" spans="1:11" ht="12.75">
      <c r="A406"/>
      <c r="B406"/>
      <c r="C406"/>
      <c r="D406"/>
      <c r="E406"/>
      <c r="F406"/>
      <c r="G406"/>
      <c r="H406"/>
      <c r="K406"/>
    </row>
    <row r="407" spans="1:11" ht="12.75">
      <c r="A407"/>
      <c r="B407"/>
      <c r="C407"/>
      <c r="D407"/>
      <c r="E407"/>
      <c r="F407"/>
      <c r="G407"/>
      <c r="H407"/>
      <c r="K407"/>
    </row>
    <row r="408" spans="1:11" ht="12.75">
      <c r="A408"/>
      <c r="B408"/>
      <c r="C408"/>
      <c r="D408"/>
      <c r="E408"/>
      <c r="F408"/>
      <c r="G408"/>
      <c r="H408"/>
      <c r="K408"/>
    </row>
    <row r="409" spans="1:11" ht="12.75">
      <c r="A409"/>
      <c r="B409"/>
      <c r="C409"/>
      <c r="D409"/>
      <c r="E409"/>
      <c r="F409"/>
      <c r="G409"/>
      <c r="H409"/>
      <c r="K409"/>
    </row>
    <row r="410" spans="1:11" ht="12.75">
      <c r="A410"/>
      <c r="B410"/>
      <c r="C410"/>
      <c r="D410"/>
      <c r="E410"/>
      <c r="F410"/>
      <c r="G410"/>
      <c r="H410"/>
      <c r="K410"/>
    </row>
    <row r="411" spans="1:11" ht="12.75">
      <c r="A411"/>
      <c r="B411"/>
      <c r="C411"/>
      <c r="D411"/>
      <c r="E411"/>
      <c r="F411"/>
      <c r="G411"/>
      <c r="H411"/>
      <c r="K411"/>
    </row>
    <row r="412" spans="1:11" ht="12.75">
      <c r="A412"/>
      <c r="B412"/>
      <c r="C412"/>
      <c r="D412"/>
      <c r="E412"/>
      <c r="F412"/>
      <c r="G412"/>
      <c r="H412"/>
      <c r="K412"/>
    </row>
    <row r="413" spans="1:11" ht="12.75">
      <c r="A413"/>
      <c r="B413"/>
      <c r="C413"/>
      <c r="D413"/>
      <c r="E413"/>
      <c r="F413"/>
      <c r="G413"/>
      <c r="H413"/>
      <c r="K413"/>
    </row>
    <row r="414" spans="1:11" ht="12.75">
      <c r="A414"/>
      <c r="B414"/>
      <c r="C414"/>
      <c r="D414"/>
      <c r="E414"/>
      <c r="F414"/>
      <c r="G414"/>
      <c r="H414"/>
      <c r="K414"/>
    </row>
    <row r="415" spans="1:11" ht="12.75">
      <c r="A415"/>
      <c r="B415"/>
      <c r="C415"/>
      <c r="D415"/>
      <c r="E415"/>
      <c r="F415"/>
      <c r="G415"/>
      <c r="H415"/>
      <c r="K415"/>
    </row>
    <row r="416" spans="1:11" ht="12.75">
      <c r="A416"/>
      <c r="B416"/>
      <c r="C416"/>
      <c r="D416"/>
      <c r="E416"/>
      <c r="F416"/>
      <c r="G416"/>
      <c r="H416"/>
      <c r="K416"/>
    </row>
    <row r="417" spans="1:11" ht="12.75">
      <c r="A417"/>
      <c r="B417"/>
      <c r="C417"/>
      <c r="D417"/>
      <c r="E417"/>
      <c r="F417"/>
      <c r="G417"/>
      <c r="H417"/>
      <c r="K417"/>
    </row>
    <row r="418" spans="1:11" ht="12.75">
      <c r="A418"/>
      <c r="B418"/>
      <c r="C418"/>
      <c r="D418"/>
      <c r="E418"/>
      <c r="F418"/>
      <c r="G418"/>
      <c r="H418"/>
      <c r="K418"/>
    </row>
    <row r="419" spans="1:11" ht="12.75">
      <c r="A419"/>
      <c r="B419"/>
      <c r="C419"/>
      <c r="D419"/>
      <c r="E419"/>
      <c r="F419"/>
      <c r="G419"/>
      <c r="H419"/>
      <c r="K419"/>
    </row>
    <row r="420" spans="1:11" ht="12.75">
      <c r="A420"/>
      <c r="B420"/>
      <c r="C420"/>
      <c r="D420"/>
      <c r="E420"/>
      <c r="F420"/>
      <c r="G420"/>
      <c r="H420"/>
      <c r="K420"/>
    </row>
    <row r="421" spans="1:11" ht="12.75">
      <c r="A421"/>
      <c r="B421"/>
      <c r="C421"/>
      <c r="D421"/>
      <c r="E421"/>
      <c r="F421"/>
      <c r="G421"/>
      <c r="H421"/>
      <c r="K421"/>
    </row>
    <row r="422" spans="1:11" ht="12.75">
      <c r="A422"/>
      <c r="B422"/>
      <c r="C422"/>
      <c r="D422"/>
      <c r="E422"/>
      <c r="F422"/>
      <c r="G422"/>
      <c r="H422"/>
      <c r="K422"/>
    </row>
    <row r="423" spans="1:11" ht="12.75">
      <c r="A423"/>
      <c r="B423"/>
      <c r="C423"/>
      <c r="D423"/>
      <c r="E423"/>
      <c r="F423"/>
      <c r="G423"/>
      <c r="H423"/>
      <c r="K423"/>
    </row>
    <row r="424" spans="1:11" ht="12.75">
      <c r="A424"/>
      <c r="B424"/>
      <c r="C424"/>
      <c r="D424"/>
      <c r="E424"/>
      <c r="F424"/>
      <c r="G424"/>
      <c r="H424"/>
      <c r="K424"/>
    </row>
    <row r="425" spans="1:11" ht="12.75">
      <c r="A425"/>
      <c r="B425"/>
      <c r="C425"/>
      <c r="D425"/>
      <c r="E425"/>
      <c r="F425"/>
      <c r="G425"/>
      <c r="H425"/>
      <c r="K425"/>
    </row>
    <row r="426" spans="1:11" ht="12.75">
      <c r="A426"/>
      <c r="B426"/>
      <c r="C426"/>
      <c r="D426"/>
      <c r="E426"/>
      <c r="F426"/>
      <c r="G426"/>
      <c r="H426"/>
      <c r="K426"/>
    </row>
  </sheetData>
  <mergeCells count="16">
    <mergeCell ref="M175:X175"/>
    <mergeCell ref="W176:X176"/>
    <mergeCell ref="W177:X177"/>
    <mergeCell ref="A173:G173"/>
    <mergeCell ref="O176:Q176"/>
    <mergeCell ref="T176:U176"/>
    <mergeCell ref="O177:Q177"/>
    <mergeCell ref="T177:U177"/>
    <mergeCell ref="A1:G1"/>
    <mergeCell ref="F3:G3"/>
    <mergeCell ref="F4:G4"/>
    <mergeCell ref="E124:F124"/>
    <mergeCell ref="E125:F125"/>
    <mergeCell ref="E120:F120"/>
    <mergeCell ref="F6:G6"/>
    <mergeCell ref="F5:G5"/>
  </mergeCells>
  <conditionalFormatting sqref="E120:G120">
    <cfRule type="cellIs" priority="1" dxfId="0" operator="equal" stopIfTrue="1">
      <formula>0</formula>
    </cfRule>
  </conditionalFormatting>
  <dataValidations count="2">
    <dataValidation type="list" allowBlank="1" showInputMessage="1" showErrorMessage="1" sqref="F5:G5">
      <formula1>$K$3:$K$7</formula1>
    </dataValidation>
    <dataValidation type="list" allowBlank="1" showInputMessage="1" showErrorMessage="1" sqref="F6:G6">
      <formula1>$K$9:$K$17</formula1>
    </dataValidation>
  </dataValidations>
  <printOptions/>
  <pageMargins left="0.3" right="0.3" top="0.32" bottom="0.65" header="0.72" footer="0.44"/>
  <pageSetup cellComments="asDisplayed" fitToHeight="1" fitToWidth="1" horizontalDpi="600" verticalDpi="600" orientation="portrait" scale="88" r:id="rId3"/>
  <headerFooter alignWithMargins="0">
    <oddFooter>&amp;C
Page &amp;P</oddFooter>
  </headerFooter>
  <rowBreaks count="2" manualBreakCount="2">
    <brk id="60" max="255" man="1"/>
    <brk id="11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 Shield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Current User</dc:creator>
  <cp:keywords/>
  <dc:description/>
  <cp:lastModifiedBy>kajluni</cp:lastModifiedBy>
  <cp:lastPrinted>2008-09-19T21:50:00Z</cp:lastPrinted>
  <dcterms:created xsi:type="dcterms:W3CDTF">2001-01-27T05:31:02Z</dcterms:created>
  <dcterms:modified xsi:type="dcterms:W3CDTF">2008-09-19T21:50:32Z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308172818</vt:i4>
  </property>
  <property fmtid="{D5CDD505-2E9C-101B-9397-08002B2CF9AE}" pid="3" name="_EmailSubject">
    <vt:lpwstr>changes</vt:lpwstr>
  </property>
  <property fmtid="{D5CDD505-2E9C-101B-9397-08002B2CF9AE}" pid="4" name="_AuthorEmail">
    <vt:lpwstr>anna@endabuse.org</vt:lpwstr>
  </property>
  <property fmtid="{D5CDD505-2E9C-101B-9397-08002B2CF9AE}" pid="5" name="_AuthorEmailDisplayName">
    <vt:lpwstr>Anna Marjavi</vt:lpwstr>
  </property>
  <property fmtid="{D5CDD505-2E9C-101B-9397-08002B2CF9AE}" pid="6" name="_PreviousAdHocReviewCycleID">
    <vt:i4>-1766977116</vt:i4>
  </property>
  <property fmtid="{D5CDD505-2E9C-101B-9397-08002B2CF9AE}" pid="7" name="_ReviewingToolsShownOnce">
    <vt:lpwstr/>
  </property>
</Properties>
</file>